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e2a318147debdb1/Documentos/2023/2023 Laurate UPN/"/>
    </mc:Choice>
  </mc:AlternateContent>
  <xr:revisionPtr revIDLastSave="25" documentId="8_{DF3347F0-269C-4D1F-B9CE-84FB961CEC9F}" xr6:coauthVersionLast="47" xr6:coauthVersionMax="47" xr10:uidLastSave="{2ED9A940-4F6F-4619-9324-46D7BF2F94C2}"/>
  <bookViews>
    <workbookView xWindow="-110" yWindow="-110" windowWidth="19420" windowHeight="10300" tabRatio="736" firstSheet="1" activeTab="1" xr2:uid="{00000000-000D-0000-FFFF-FFFF00000000}"/>
  </bookViews>
  <sheets>
    <sheet name="PERSONA" sheetId="11" state="hidden" r:id="rId1"/>
    <sheet name="AUDIENCIAS" sheetId="15" r:id="rId2"/>
    <sheet name="BUYER PERSONA" sheetId="12" r:id="rId3"/>
    <sheet name="CUSTOMER JOURNEY" sheetId="3" r:id="rId4"/>
    <sheet name="AD PRODUCTO" sheetId="6" state="hidden" r:id="rId5"/>
    <sheet name="AD RETARGETING" sheetId="7" state="hidden" r:id="rId6"/>
    <sheet name="AD SALE OPTIMIZACIÓN" sheetId="9" state="hidden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9" l="1"/>
  <c r="A4" i="7"/>
  <c r="A4" i="6"/>
  <c r="C14" i="9" l="1"/>
  <c r="D21" i="9"/>
  <c r="D17" i="9"/>
  <c r="D8" i="9"/>
  <c r="C13" i="9"/>
  <c r="C12" i="9"/>
  <c r="C11" i="9"/>
  <c r="C10" i="9"/>
  <c r="C9" i="9"/>
  <c r="B14" i="9"/>
  <c r="B17" i="9" s="1"/>
  <c r="B13" i="9"/>
  <c r="B12" i="9"/>
  <c r="B11" i="9"/>
  <c r="B10" i="9"/>
  <c r="B9" i="9"/>
  <c r="B8" i="9"/>
  <c r="F15" i="9"/>
  <c r="D24" i="9" s="1"/>
  <c r="A10" i="9"/>
  <c r="A11" i="9" s="1"/>
  <c r="A12" i="9" s="1"/>
  <c r="A13" i="9" s="1"/>
  <c r="D9" i="9" l="1"/>
  <c r="D10" i="9" s="1"/>
  <c r="D11" i="9" s="1"/>
  <c r="D12" i="9" s="1"/>
  <c r="D13" i="9" s="1"/>
  <c r="B17" i="7"/>
  <c r="A10" i="7"/>
  <c r="A11" i="7" s="1"/>
  <c r="A12" i="7" s="1"/>
  <c r="A13" i="7" s="1"/>
  <c r="D9" i="7"/>
  <c r="D10" i="7" s="1"/>
  <c r="D11" i="7" s="1"/>
  <c r="D12" i="7" s="1"/>
  <c r="D13" i="7" s="1"/>
  <c r="D14" i="7" s="1"/>
  <c r="B17" i="6"/>
  <c r="A10" i="6"/>
  <c r="A11" i="6" s="1"/>
  <c r="A12" i="6" s="1"/>
  <c r="A13" i="6" s="1"/>
  <c r="D9" i="6"/>
  <c r="D10" i="6" s="1"/>
  <c r="D11" i="6" s="1"/>
  <c r="D12" i="6" s="1"/>
  <c r="D13" i="6" s="1"/>
  <c r="D14" i="6" s="1"/>
  <c r="D14" i="9" l="1"/>
  <c r="D18" i="9" s="1"/>
  <c r="D22" i="7"/>
  <c r="D23" i="7" s="1"/>
  <c r="D18" i="7"/>
  <c r="D22" i="6"/>
  <c r="D23" i="6" s="1"/>
  <c r="D18" i="6"/>
  <c r="D22" i="9" l="1"/>
  <c r="D23" i="9" s="1"/>
  <c r="D25" i="9" s="1"/>
  <c r="D26" i="9" s="1"/>
</calcChain>
</file>

<file path=xl/sharedStrings.xml><?xml version="1.0" encoding="utf-8"?>
<sst xmlns="http://schemas.openxmlformats.org/spreadsheetml/2006/main" count="102" uniqueCount="51">
  <si>
    <t>PLANILLA DE CÁLCULOS DE CONVERSIÓN</t>
  </si>
  <si>
    <t>COSTO POR EVENTO</t>
  </si>
  <si>
    <t>COMPORTAMIENTO</t>
  </si>
  <si>
    <t>CONVERSIÓN</t>
  </si>
  <si>
    <t>TRANSACCIÓN FINAL</t>
  </si>
  <si>
    <t>VALOR</t>
  </si>
  <si>
    <t>ROI</t>
  </si>
  <si>
    <t>-</t>
  </si>
  <si>
    <t>BUDGET</t>
  </si>
  <si>
    <t>TRANSACCIONES</t>
  </si>
  <si>
    <t>INICIAL</t>
  </si>
  <si>
    <t>FINAL</t>
  </si>
  <si>
    <t>CANTIDAD DE TRANSACCIONES COMPRADAS</t>
  </si>
  <si>
    <t>VALOR DE LAS TRANSACCIONES COMPRADAS</t>
  </si>
  <si>
    <t>OPTIMIZACIÓN</t>
  </si>
  <si>
    <t>COSTO DE OPTIMIZACIÓN</t>
  </si>
  <si>
    <t>VALOR - COSTO DE OPTIMIZACIÓN</t>
  </si>
  <si>
    <t>ROI CON COSTO DE OPTIMIZACIÓN</t>
  </si>
  <si>
    <t>KUNMAP WORKSHOPS</t>
  </si>
  <si>
    <t>BUYER PERSONA</t>
  </si>
  <si>
    <t>TOUCHPOINTS</t>
  </si>
  <si>
    <t>PHASES</t>
  </si>
  <si>
    <t>JOURNEY</t>
  </si>
  <si>
    <t>PERSONAL</t>
  </si>
  <si>
    <t>ACTITUDES Y CONDUCTAS</t>
  </si>
  <si>
    <t>METAS</t>
  </si>
  <si>
    <t>Nombre</t>
  </si>
  <si>
    <t>Edad</t>
  </si>
  <si>
    <t>Lugar</t>
  </si>
  <si>
    <t>Familia</t>
  </si>
  <si>
    <t>Ocupación</t>
  </si>
  <si>
    <t>¿Qué quiero lograr?</t>
  </si>
  <si>
    <t>¿Cuáles son mis necesidades y expectativas a la hora de lograr estos objetivos?</t>
  </si>
  <si>
    <t>EN SUS PROPIAS PALABRAS</t>
  </si>
  <si>
    <t>Hacer las compras del supermercado</t>
  </si>
  <si>
    <t>Elegir universidad para estudios superiores</t>
  </si>
  <si>
    <t>AUDIENCIAS</t>
  </si>
  <si>
    <t xml:space="preserve">AUDIENCIAS </t>
  </si>
  <si>
    <t>PRODUCTO UPN</t>
  </si>
  <si>
    <t>Pregrado</t>
  </si>
  <si>
    <t>Carreras Working Adult</t>
  </si>
  <si>
    <t>EPEC</t>
  </si>
  <si>
    <t>Carreras a Distancia</t>
  </si>
  <si>
    <t>(Marcus o Jody)</t>
  </si>
  <si>
    <t>EXPLORATION</t>
  </si>
  <si>
    <t>QUALIFICATION</t>
  </si>
  <si>
    <t>APPLICATION</t>
  </si>
  <si>
    <t>ATTENDANCE</t>
  </si>
  <si>
    <t>ACCIONES</t>
  </si>
  <si>
    <t>NECESIDADES / EXPECTATIVAS</t>
  </si>
  <si>
    <t>CUSTOMER JOURNEY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</si>
</sst>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409]* #,##0.00_ ;_-[$$-409]* \-#,##0.00\ ;_-[$$-409]* &quot;-&quot;??_ ;_-@_ "/>
  </numFmts>
  <fonts count="10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7978"/>
      <name val="Arial"/>
      <family val="2"/>
    </font>
    <font>
      <b/>
      <sz val="10"/>
      <color rgb="FF017978"/>
      <name val="Arial"/>
      <family val="2"/>
    </font>
    <font>
      <b/>
      <sz val="10"/>
      <color rgb="FF017979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9" fontId="3" fillId="3" borderId="4" xfId="2" quotePrefix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164" fontId="4" fillId="2" borderId="5" xfId="1" applyNumberFormat="1" applyFont="1" applyFill="1" applyBorder="1"/>
    <xf numFmtId="164" fontId="4" fillId="0" borderId="8" xfId="1" applyNumberFormat="1" applyFont="1" applyFill="1" applyBorder="1" applyProtection="1"/>
    <xf numFmtId="164" fontId="4" fillId="0" borderId="11" xfId="1" applyNumberFormat="1" applyFont="1" applyFill="1" applyBorder="1" applyProtection="1"/>
    <xf numFmtId="164" fontId="4" fillId="2" borderId="2" xfId="1" applyNumberFormat="1" applyFont="1" applyFill="1" applyBorder="1"/>
    <xf numFmtId="164" fontId="4" fillId="2" borderId="0" xfId="1" applyNumberFormat="1" applyFont="1" applyFill="1" applyBorder="1"/>
    <xf numFmtId="43" fontId="4" fillId="0" borderId="0" xfId="0" applyNumberFormat="1" applyFont="1" applyAlignment="1">
      <alignment horizontal="center"/>
    </xf>
    <xf numFmtId="164" fontId="4" fillId="0" borderId="2" xfId="1" applyNumberFormat="1" applyFont="1" applyFill="1" applyBorder="1"/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0" fontId="3" fillId="2" borderId="7" xfId="2" applyNumberFormat="1" applyFont="1" applyFill="1" applyBorder="1"/>
    <xf numFmtId="10" fontId="3" fillId="2" borderId="10" xfId="2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4" xfId="0" applyFont="1" applyBorder="1"/>
    <xf numFmtId="9" fontId="3" fillId="0" borderId="4" xfId="2" quotePrefix="1" applyFont="1" applyFill="1" applyBorder="1" applyAlignment="1" applyProtection="1">
      <alignment horizontal="center"/>
    </xf>
    <xf numFmtId="0" fontId="3" fillId="0" borderId="7" xfId="0" applyFont="1" applyBorder="1"/>
    <xf numFmtId="0" fontId="3" fillId="0" borderId="10" xfId="0" applyFont="1" applyBorder="1"/>
    <xf numFmtId="164" fontId="3" fillId="0" borderId="5" xfId="1" applyNumberFormat="1" applyFont="1" applyFill="1" applyBorder="1"/>
    <xf numFmtId="9" fontId="3" fillId="0" borderId="4" xfId="2" quotePrefix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164" fontId="3" fillId="2" borderId="8" xfId="1" applyNumberFormat="1" applyFont="1" applyFill="1" applyBorder="1" applyProtection="1"/>
    <xf numFmtId="164" fontId="3" fillId="2" borderId="11" xfId="1" applyNumberFormat="1" applyFont="1" applyFill="1" applyBorder="1" applyProtection="1"/>
    <xf numFmtId="164" fontId="4" fillId="0" borderId="0" xfId="0" applyNumberFormat="1" applyFont="1"/>
    <xf numFmtId="164" fontId="4" fillId="0" borderId="2" xfId="0" applyNumberFormat="1" applyFont="1" applyBorder="1"/>
    <xf numFmtId="43" fontId="4" fillId="0" borderId="0" xfId="1" applyFont="1" applyProtection="1"/>
    <xf numFmtId="43" fontId="4" fillId="0" borderId="0" xfId="1" applyFont="1" applyFill="1" applyProtection="1"/>
    <xf numFmtId="0" fontId="3" fillId="4" borderId="4" xfId="0" applyFont="1" applyFill="1" applyBorder="1"/>
    <xf numFmtId="0" fontId="3" fillId="4" borderId="7" xfId="0" applyFont="1" applyFill="1" applyBorder="1"/>
    <xf numFmtId="0" fontId="3" fillId="4" borderId="10" xfId="0" applyFont="1" applyFill="1" applyBorder="1"/>
    <xf numFmtId="10" fontId="3" fillId="4" borderId="7" xfId="2" applyNumberFormat="1" applyFont="1" applyFill="1" applyBorder="1"/>
    <xf numFmtId="10" fontId="3" fillId="4" borderId="10" xfId="2" applyNumberFormat="1" applyFont="1" applyFill="1" applyBorder="1"/>
    <xf numFmtId="164" fontId="4" fillId="4" borderId="5" xfId="1" applyNumberFormat="1" applyFont="1" applyFill="1" applyBorder="1"/>
    <xf numFmtId="164" fontId="4" fillId="4" borderId="2" xfId="1" applyNumberFormat="1" applyFont="1" applyFill="1" applyBorder="1"/>
    <xf numFmtId="164" fontId="4" fillId="4" borderId="0" xfId="1" applyNumberFormat="1" applyFont="1" applyFill="1" applyBorder="1"/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2" fontId="3" fillId="0" borderId="0" xfId="0" applyNumberFormat="1" applyFont="1" applyAlignment="1">
      <alignment vertical="top" wrapText="1"/>
    </xf>
    <xf numFmtId="2" fontId="8" fillId="0" borderId="1" xfId="0" applyNumberFormat="1" applyFont="1" applyBorder="1" applyAlignment="1">
      <alignment horizontal="left"/>
    </xf>
    <xf numFmtId="0" fontId="9" fillId="0" borderId="1" xfId="0" applyFont="1" applyBorder="1"/>
    <xf numFmtId="2" fontId="3" fillId="2" borderId="0" xfId="0" applyNumberFormat="1" applyFont="1" applyFill="1" applyAlignment="1">
      <alignment horizontal="left" vertical="top" wrapText="1"/>
    </xf>
    <xf numFmtId="2" fontId="3" fillId="2" borderId="0" xfId="0" quotePrefix="1" applyNumberFormat="1" applyFont="1" applyFill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2" fontId="3" fillId="2" borderId="1" xfId="0" quotePrefix="1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/>
    </xf>
    <xf numFmtId="0" fontId="4" fillId="0" borderId="13" xfId="0" applyFont="1" applyBorder="1" applyAlignment="1">
      <alignment vertical="top"/>
    </xf>
    <xf numFmtId="0" fontId="3" fillId="0" borderId="13" xfId="0" applyFont="1" applyBorder="1"/>
    <xf numFmtId="0" fontId="4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2" fontId="4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2" borderId="2" xfId="0" quotePrefix="1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3" fillId="0" borderId="14" xfId="0" applyFont="1" applyBorder="1"/>
    <xf numFmtId="1" fontId="4" fillId="0" borderId="1" xfId="0" applyNumberFormat="1" applyFont="1" applyBorder="1" applyAlignment="1">
      <alignment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vertical="top" wrapText="1"/>
    </xf>
    <xf numFmtId="2" fontId="3" fillId="2" borderId="13" xfId="0" applyNumberFormat="1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vertical="top" wrapText="1"/>
    </xf>
    <xf numFmtId="2" fontId="1" fillId="2" borderId="12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CC"/>
      <color rgb="FF017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252000</xdr:colOff>
      <xdr:row>1</xdr:row>
      <xdr:rowOff>120800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B00D7F-A7AE-4B16-854C-D782DF043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000" cy="288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252000</xdr:colOff>
      <xdr:row>1</xdr:row>
      <xdr:rowOff>120800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3D6FDE-B7BA-48A1-A459-D0CE0CD18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000" cy="285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252000</xdr:colOff>
      <xdr:row>1</xdr:row>
      <xdr:rowOff>120800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D8868F-C116-4EC8-8C00-8BFF837B5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000" cy="285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252000</xdr:colOff>
      <xdr:row>1</xdr:row>
      <xdr:rowOff>120800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55F5676-D281-40A5-B938-0FF4920C4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000" cy="289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304295</xdr:colOff>
      <xdr:row>2</xdr:row>
      <xdr:rowOff>12020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6DAE85E-088B-4718-B211-065FC901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295" cy="342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304295</xdr:colOff>
      <xdr:row>2</xdr:row>
      <xdr:rowOff>12020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CB5A3303-DB3A-4AF2-AE97-AB61D9CA8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295" cy="3422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314190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BC5A67-0C79-4404-98A4-A7E61C9AE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gni Kunmap">
      <a:dk1>
        <a:srgbClr val="1C1C1C"/>
      </a:dk1>
      <a:lt1>
        <a:srgbClr val="FFFFFF"/>
      </a:lt1>
      <a:dk2>
        <a:srgbClr val="2F353D"/>
      </a:dk2>
      <a:lt2>
        <a:srgbClr val="E8E8E8"/>
      </a:lt2>
      <a:accent1>
        <a:srgbClr val="017978"/>
      </a:accent1>
      <a:accent2>
        <a:srgbClr val="7030A0"/>
      </a:accent2>
      <a:accent3>
        <a:srgbClr val="00D3D2"/>
      </a:accent3>
      <a:accent4>
        <a:srgbClr val="0070C0"/>
      </a:accent4>
      <a:accent5>
        <a:srgbClr val="92D050"/>
      </a:accent5>
      <a:accent6>
        <a:srgbClr val="70AD47"/>
      </a:accent6>
      <a:hlink>
        <a:srgbClr val="017978"/>
      </a:hlink>
      <a:folHlink>
        <a:srgbClr val="01797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3B07-B88C-4D02-AE43-C9D849089587}">
  <dimension ref="A1:E32"/>
  <sheetViews>
    <sheetView showGridLines="0" zoomScaleNormal="100" workbookViewId="0">
      <selection activeCell="B17" sqref="B17"/>
    </sheetView>
  </sheetViews>
  <sheetFormatPr baseColWidth="10" defaultColWidth="20.81640625" defaultRowHeight="12.5" x14ac:dyDescent="0.25"/>
  <cols>
    <col min="1" max="2" width="25.81640625" style="1" customWidth="1"/>
    <col min="3" max="3" width="88.1796875" style="56" customWidth="1"/>
    <col min="4" max="16384" width="20.81640625" style="1"/>
  </cols>
  <sheetData>
    <row r="1" spans="1:5" ht="13" x14ac:dyDescent="0.3">
      <c r="E1" s="2"/>
    </row>
    <row r="2" spans="1:5" ht="13" x14ac:dyDescent="0.3">
      <c r="E2" s="2"/>
    </row>
    <row r="3" spans="1:5" ht="13" x14ac:dyDescent="0.3">
      <c r="E3" s="2"/>
    </row>
    <row r="4" spans="1:5" s="2" customFormat="1" ht="13" x14ac:dyDescent="0.3">
      <c r="A4" s="2" t="s">
        <v>18</v>
      </c>
      <c r="C4" s="57"/>
    </row>
    <row r="5" spans="1:5" ht="13" x14ac:dyDescent="0.3">
      <c r="A5" s="1" t="s">
        <v>19</v>
      </c>
      <c r="E5" s="2"/>
    </row>
    <row r="6" spans="1:5" ht="13" x14ac:dyDescent="0.3">
      <c r="E6" s="2"/>
    </row>
    <row r="7" spans="1:5" s="48" customFormat="1" ht="13" x14ac:dyDescent="0.3">
      <c r="A7" s="47" t="s">
        <v>19</v>
      </c>
      <c r="B7" s="47"/>
      <c r="C7" s="58" t="s">
        <v>43</v>
      </c>
    </row>
    <row r="8" spans="1:5" s="53" customFormat="1" ht="13" x14ac:dyDescent="0.25">
      <c r="A8" s="51" t="s">
        <v>22</v>
      </c>
      <c r="B8" s="68"/>
      <c r="C8" s="52" t="s">
        <v>34</v>
      </c>
    </row>
    <row r="9" spans="1:5" ht="13" x14ac:dyDescent="0.25">
      <c r="A9" s="43" t="s">
        <v>23</v>
      </c>
      <c r="B9" s="46" t="s">
        <v>26</v>
      </c>
      <c r="C9" s="50"/>
    </row>
    <row r="10" spans="1:5" ht="13" x14ac:dyDescent="0.25">
      <c r="A10" s="43"/>
      <c r="B10" s="46" t="s">
        <v>27</v>
      </c>
      <c r="C10" s="50"/>
    </row>
    <row r="11" spans="1:5" ht="13" x14ac:dyDescent="0.25">
      <c r="A11" s="43"/>
      <c r="B11" s="46" t="s">
        <v>28</v>
      </c>
      <c r="C11" s="50"/>
    </row>
    <row r="12" spans="1:5" ht="13" x14ac:dyDescent="0.25">
      <c r="A12" s="43"/>
      <c r="B12" s="46" t="s">
        <v>29</v>
      </c>
      <c r="C12" s="50"/>
    </row>
    <row r="13" spans="1:5" s="53" customFormat="1" ht="13" x14ac:dyDescent="0.25">
      <c r="A13" s="51"/>
      <c r="B13" s="68" t="s">
        <v>30</v>
      </c>
      <c r="C13" s="54"/>
    </row>
    <row r="14" spans="1:5" ht="13" x14ac:dyDescent="0.25">
      <c r="A14" s="43" t="s">
        <v>24</v>
      </c>
      <c r="B14" s="46"/>
      <c r="C14" s="49"/>
    </row>
    <row r="15" spans="1:5" ht="13" x14ac:dyDescent="0.25">
      <c r="A15" s="43"/>
      <c r="B15" s="46"/>
      <c r="C15" s="50"/>
    </row>
    <row r="16" spans="1:5" ht="13" x14ac:dyDescent="0.25">
      <c r="A16" s="43"/>
      <c r="B16" s="46"/>
      <c r="C16" s="50"/>
    </row>
    <row r="17" spans="1:3" ht="13" x14ac:dyDescent="0.25">
      <c r="A17" s="43"/>
      <c r="B17" s="46"/>
      <c r="C17" s="50"/>
    </row>
    <row r="18" spans="1:3" s="53" customFormat="1" ht="13" x14ac:dyDescent="0.25">
      <c r="A18" s="51"/>
      <c r="B18" s="68"/>
      <c r="C18" s="54"/>
    </row>
    <row r="19" spans="1:3" ht="13" x14ac:dyDescent="0.25">
      <c r="A19" s="43" t="s">
        <v>25</v>
      </c>
      <c r="B19" s="46" t="s">
        <v>31</v>
      </c>
      <c r="C19" s="49"/>
    </row>
    <row r="20" spans="1:3" s="53" customFormat="1" ht="37.5" x14ac:dyDescent="0.25">
      <c r="A20" s="51"/>
      <c r="B20" s="68" t="s">
        <v>32</v>
      </c>
      <c r="C20" s="54"/>
    </row>
    <row r="21" spans="1:3" ht="13" x14ac:dyDescent="0.25">
      <c r="A21" s="44" t="s">
        <v>33</v>
      </c>
      <c r="B21" s="55"/>
      <c r="C21" s="69"/>
    </row>
    <row r="22" spans="1:3" ht="13" x14ac:dyDescent="0.25">
      <c r="A22" s="43"/>
      <c r="B22" s="46"/>
      <c r="C22" s="50"/>
    </row>
    <row r="23" spans="1:3" ht="13" x14ac:dyDescent="0.25">
      <c r="A23" s="43"/>
      <c r="B23" s="46"/>
      <c r="C23" s="50"/>
    </row>
    <row r="24" spans="1:3" ht="13" x14ac:dyDescent="0.25">
      <c r="A24" s="43"/>
      <c r="B24" s="46"/>
      <c r="C24" s="50"/>
    </row>
    <row r="25" spans="1:3" s="3" customFormat="1" ht="13.5" thickBot="1" x14ac:dyDescent="0.3">
      <c r="A25" s="70"/>
      <c r="B25" s="71"/>
      <c r="C25" s="72"/>
    </row>
    <row r="26" spans="1:3" ht="13" x14ac:dyDescent="0.3">
      <c r="A26" s="2"/>
      <c r="B26" s="2"/>
      <c r="C26" s="57"/>
    </row>
    <row r="27" spans="1:3" s="45" customFormat="1" x14ac:dyDescent="0.25">
      <c r="A27" s="1"/>
      <c r="B27" s="1"/>
      <c r="C27" s="56"/>
    </row>
    <row r="28" spans="1:3" x14ac:dyDescent="0.25">
      <c r="A28" s="45"/>
      <c r="B28" s="45"/>
      <c r="C28" s="59"/>
    </row>
    <row r="32" spans="1:3" s="2" customFormat="1" ht="13" x14ac:dyDescent="0.3">
      <c r="C32" s="5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6F3A-1DC3-493E-931E-7BCADBF07C21}">
  <dimension ref="A1:E18"/>
  <sheetViews>
    <sheetView showGridLines="0" tabSelected="1" zoomScaleNormal="100" workbookViewId="0">
      <selection activeCell="D13" sqref="D13"/>
    </sheetView>
  </sheetViews>
  <sheetFormatPr baseColWidth="10" defaultColWidth="20.81640625" defaultRowHeight="12.5" x14ac:dyDescent="0.25"/>
  <cols>
    <col min="1" max="1" width="27.08984375" style="1" customWidth="1"/>
    <col min="2" max="2" width="22.36328125" style="1" customWidth="1"/>
    <col min="3" max="3" width="23.1796875" style="56" customWidth="1"/>
    <col min="4" max="4" width="23.36328125" style="1" customWidth="1"/>
    <col min="5" max="16384" width="20.81640625" style="1"/>
  </cols>
  <sheetData>
    <row r="1" spans="1:5" ht="13" x14ac:dyDescent="0.3">
      <c r="E1" s="2"/>
    </row>
    <row r="2" spans="1:5" ht="13" x14ac:dyDescent="0.3">
      <c r="E2" s="2"/>
    </row>
    <row r="3" spans="1:5" ht="13" x14ac:dyDescent="0.3">
      <c r="E3" s="2"/>
    </row>
    <row r="4" spans="1:5" s="2" customFormat="1" ht="13" x14ac:dyDescent="0.3">
      <c r="A4" s="2" t="s">
        <v>18</v>
      </c>
      <c r="C4" s="57"/>
    </row>
    <row r="5" spans="1:5" ht="13" x14ac:dyDescent="0.3">
      <c r="A5" s="74" t="s">
        <v>36</v>
      </c>
      <c r="E5" s="2"/>
    </row>
    <row r="6" spans="1:5" ht="13" x14ac:dyDescent="0.3">
      <c r="E6" s="2"/>
    </row>
    <row r="7" spans="1:5" s="48" customFormat="1" ht="13" x14ac:dyDescent="0.3">
      <c r="A7" s="47" t="s">
        <v>37</v>
      </c>
      <c r="B7" s="47" t="s">
        <v>19</v>
      </c>
      <c r="C7" s="58" t="s">
        <v>38</v>
      </c>
      <c r="D7" s="58" t="s">
        <v>38</v>
      </c>
      <c r="E7" s="58" t="s">
        <v>38</v>
      </c>
    </row>
    <row r="8" spans="1:5" s="53" customFormat="1" ht="13" x14ac:dyDescent="0.25">
      <c r="A8" s="76">
        <v>1</v>
      </c>
      <c r="B8" s="81"/>
      <c r="C8" s="73"/>
      <c r="D8" s="73"/>
      <c r="E8" s="73"/>
    </row>
    <row r="9" spans="1:5" s="75" customFormat="1" ht="13" x14ac:dyDescent="0.25">
      <c r="A9" s="77">
        <v>2</v>
      </c>
      <c r="B9" s="82"/>
      <c r="C9" s="73"/>
      <c r="D9" s="73"/>
      <c r="E9" s="73"/>
    </row>
    <row r="10" spans="1:5" s="63" customFormat="1" ht="13" x14ac:dyDescent="0.25">
      <c r="A10" s="78">
        <v>3</v>
      </c>
      <c r="B10" s="83"/>
      <c r="C10" s="73"/>
      <c r="D10" s="73"/>
      <c r="E10" s="73"/>
    </row>
    <row r="11" spans="1:5" s="3" customFormat="1" ht="13.5" thickBot="1" x14ac:dyDescent="0.3">
      <c r="A11" s="79">
        <v>4</v>
      </c>
      <c r="B11" s="84"/>
      <c r="C11" s="85"/>
      <c r="D11" s="85"/>
      <c r="E11" s="85"/>
    </row>
    <row r="12" spans="1:5" ht="13" x14ac:dyDescent="0.3">
      <c r="A12" s="2"/>
      <c r="B12" s="2"/>
      <c r="C12" s="57"/>
    </row>
    <row r="13" spans="1:5" s="45" customFormat="1" x14ac:dyDescent="0.25">
      <c r="A13" s="1"/>
      <c r="B13" s="1"/>
      <c r="C13" s="56"/>
    </row>
    <row r="14" spans="1:5" hidden="1" x14ac:dyDescent="0.25">
      <c r="A14" s="45"/>
      <c r="B14" s="45"/>
      <c r="C14" s="59" t="s">
        <v>39</v>
      </c>
    </row>
    <row r="15" spans="1:5" hidden="1" x14ac:dyDescent="0.25">
      <c r="C15" s="80" t="s">
        <v>40</v>
      </c>
    </row>
    <row r="16" spans="1:5" hidden="1" x14ac:dyDescent="0.25">
      <c r="C16" s="80" t="s">
        <v>41</v>
      </c>
    </row>
    <row r="17" spans="3:3" hidden="1" x14ac:dyDescent="0.25">
      <c r="C17" s="80" t="s">
        <v>42</v>
      </c>
    </row>
    <row r="18" spans="3:3" s="2" customFormat="1" ht="13" x14ac:dyDescent="0.3">
      <c r="C18" s="57"/>
    </row>
  </sheetData>
  <dataValidations count="1">
    <dataValidation type="list" allowBlank="1" showInputMessage="1" showErrorMessage="1" sqref="C8:E11" xr:uid="{9C5A33C7-056A-4177-AF11-22000A8F0ABE}">
      <formula1>$C$14:$C$17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F7A9-F551-4502-897B-78587F6427F0}">
  <dimension ref="A1:E32"/>
  <sheetViews>
    <sheetView showGridLines="0" zoomScaleNormal="100" workbookViewId="0">
      <selection activeCell="C17" sqref="C17"/>
    </sheetView>
  </sheetViews>
  <sheetFormatPr baseColWidth="10" defaultColWidth="20.81640625" defaultRowHeight="12.5" x14ac:dyDescent="0.25"/>
  <cols>
    <col min="1" max="1" width="27.08984375" style="1" customWidth="1"/>
    <col min="2" max="2" width="25.81640625" style="1" customWidth="1"/>
    <col min="3" max="3" width="87.54296875" style="56" customWidth="1"/>
    <col min="4" max="16384" width="20.81640625" style="1"/>
  </cols>
  <sheetData>
    <row r="1" spans="1:5" ht="13" x14ac:dyDescent="0.3">
      <c r="E1" s="2"/>
    </row>
    <row r="2" spans="1:5" ht="13" x14ac:dyDescent="0.3">
      <c r="E2" s="2"/>
    </row>
    <row r="3" spans="1:5" ht="13" x14ac:dyDescent="0.3">
      <c r="E3" s="2"/>
    </row>
    <row r="4" spans="1:5" s="2" customFormat="1" ht="13" x14ac:dyDescent="0.3">
      <c r="A4" s="2" t="s">
        <v>18</v>
      </c>
      <c r="C4" s="57"/>
    </row>
    <row r="5" spans="1:5" ht="13" x14ac:dyDescent="0.3">
      <c r="A5" s="1" t="s">
        <v>19</v>
      </c>
      <c r="E5" s="2"/>
    </row>
    <row r="6" spans="1:5" ht="13" x14ac:dyDescent="0.3">
      <c r="E6" s="2"/>
    </row>
    <row r="7" spans="1:5" s="48" customFormat="1" ht="13" x14ac:dyDescent="0.3">
      <c r="A7" s="47" t="s">
        <v>19</v>
      </c>
      <c r="B7" s="47"/>
      <c r="C7" s="86"/>
    </row>
    <row r="8" spans="1:5" s="53" customFormat="1" ht="13" x14ac:dyDescent="0.25">
      <c r="A8" s="51" t="s">
        <v>22</v>
      </c>
      <c r="B8" s="68"/>
      <c r="C8" s="73" t="s">
        <v>35</v>
      </c>
    </row>
    <row r="9" spans="1:5" ht="13" x14ac:dyDescent="0.25">
      <c r="A9" s="43" t="s">
        <v>23</v>
      </c>
      <c r="B9" s="46" t="s">
        <v>26</v>
      </c>
      <c r="C9" s="50"/>
    </row>
    <row r="10" spans="1:5" ht="13" x14ac:dyDescent="0.25">
      <c r="A10" s="43"/>
      <c r="B10" s="46" t="s">
        <v>27</v>
      </c>
      <c r="C10" s="50"/>
    </row>
    <row r="11" spans="1:5" ht="13" x14ac:dyDescent="0.25">
      <c r="A11" s="43"/>
      <c r="B11" s="46" t="s">
        <v>28</v>
      </c>
      <c r="C11" s="50"/>
    </row>
    <row r="12" spans="1:5" ht="13" x14ac:dyDescent="0.25">
      <c r="A12" s="43"/>
      <c r="B12" s="46" t="s">
        <v>29</v>
      </c>
      <c r="C12" s="50"/>
    </row>
    <row r="13" spans="1:5" s="53" customFormat="1" ht="13" x14ac:dyDescent="0.25">
      <c r="A13" s="51"/>
      <c r="B13" s="68" t="s">
        <v>30</v>
      </c>
      <c r="C13" s="54"/>
    </row>
    <row r="14" spans="1:5" ht="13" x14ac:dyDescent="0.25">
      <c r="A14" s="43" t="s">
        <v>24</v>
      </c>
      <c r="B14" s="46"/>
      <c r="C14" s="49"/>
    </row>
    <row r="15" spans="1:5" ht="13" x14ac:dyDescent="0.25">
      <c r="A15" s="43"/>
      <c r="B15" s="46"/>
      <c r="C15" s="50"/>
    </row>
    <row r="16" spans="1:5" ht="13" x14ac:dyDescent="0.25">
      <c r="A16" s="43"/>
      <c r="B16" s="46"/>
      <c r="C16" s="50"/>
    </row>
    <row r="17" spans="1:3" ht="13" x14ac:dyDescent="0.25">
      <c r="A17" s="43"/>
      <c r="B17" s="46"/>
      <c r="C17" s="50"/>
    </row>
    <row r="18" spans="1:3" s="53" customFormat="1" ht="13" x14ac:dyDescent="0.25">
      <c r="A18" s="51"/>
      <c r="B18" s="68"/>
      <c r="C18" s="54"/>
    </row>
    <row r="19" spans="1:3" ht="13" x14ac:dyDescent="0.25">
      <c r="A19" s="43" t="s">
        <v>25</v>
      </c>
      <c r="B19" s="46" t="s">
        <v>31</v>
      </c>
      <c r="C19" s="49"/>
    </row>
    <row r="20" spans="1:3" s="53" customFormat="1" ht="37.5" x14ac:dyDescent="0.25">
      <c r="A20" s="51"/>
      <c r="B20" s="68" t="s">
        <v>32</v>
      </c>
      <c r="C20" s="54"/>
    </row>
    <row r="21" spans="1:3" ht="13" x14ac:dyDescent="0.25">
      <c r="A21" s="44" t="s">
        <v>33</v>
      </c>
      <c r="B21" s="55"/>
      <c r="C21" s="69"/>
    </row>
    <row r="22" spans="1:3" ht="13" x14ac:dyDescent="0.25">
      <c r="A22" s="43"/>
      <c r="B22" s="46"/>
      <c r="C22" s="50"/>
    </row>
    <row r="23" spans="1:3" ht="13" x14ac:dyDescent="0.25">
      <c r="A23" s="43"/>
      <c r="B23" s="46"/>
      <c r="C23" s="50"/>
    </row>
    <row r="24" spans="1:3" ht="13" x14ac:dyDescent="0.25">
      <c r="A24" s="43"/>
      <c r="B24" s="46"/>
      <c r="C24" s="50"/>
    </row>
    <row r="25" spans="1:3" s="3" customFormat="1" ht="13.5" thickBot="1" x14ac:dyDescent="0.3">
      <c r="A25" s="70"/>
      <c r="B25" s="71"/>
      <c r="C25" s="72"/>
    </row>
    <row r="26" spans="1:3" ht="13" x14ac:dyDescent="0.3">
      <c r="A26" s="2"/>
      <c r="B26" s="2"/>
      <c r="C26" s="57"/>
    </row>
    <row r="27" spans="1:3" s="45" customFormat="1" x14ac:dyDescent="0.25">
      <c r="A27" s="1"/>
      <c r="B27" s="1"/>
      <c r="C27" s="56"/>
    </row>
    <row r="28" spans="1:3" x14ac:dyDescent="0.25">
      <c r="A28" s="45"/>
      <c r="B28" s="45"/>
      <c r="C28" s="59"/>
    </row>
    <row r="32" spans="1:3" s="2" customFormat="1" ht="13" x14ac:dyDescent="0.3">
      <c r="C32" s="57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FF5891-157E-416A-8982-1AE9E0C6EDD8}">
          <x14:formula1>
            <xm:f>AUDIENCIAS!$B$8:$B$11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0"/>
  <sheetViews>
    <sheetView showGridLines="0" zoomScaleNormal="100" workbookViewId="0">
      <selection activeCell="A6" sqref="A6"/>
    </sheetView>
  </sheetViews>
  <sheetFormatPr baseColWidth="10" defaultColWidth="20.81640625" defaultRowHeight="13" x14ac:dyDescent="0.3"/>
  <cols>
    <col min="1" max="1" width="29.1796875" style="1" customWidth="1"/>
    <col min="2" max="3" width="30.81640625" style="1" customWidth="1"/>
    <col min="4" max="4" width="30.81640625" style="2" customWidth="1"/>
    <col min="5" max="5" width="30.81640625" style="1" customWidth="1"/>
    <col min="6" max="16384" width="20.81640625" style="1"/>
  </cols>
  <sheetData>
    <row r="4" spans="1:5" s="2" customFormat="1" x14ac:dyDescent="0.3">
      <c r="A4" s="2" t="s">
        <v>18</v>
      </c>
    </row>
    <row r="5" spans="1:5" x14ac:dyDescent="0.3">
      <c r="A5" s="74" t="s">
        <v>50</v>
      </c>
    </row>
    <row r="7" spans="1:5" s="53" customFormat="1" x14ac:dyDescent="0.3">
      <c r="A7" s="61" t="s">
        <v>21</v>
      </c>
      <c r="B7" s="61" t="s">
        <v>44</v>
      </c>
      <c r="C7" s="61" t="s">
        <v>45</v>
      </c>
      <c r="D7" s="61" t="s">
        <v>46</v>
      </c>
      <c r="E7" s="61" t="s">
        <v>47</v>
      </c>
    </row>
    <row r="8" spans="1:5" s="63" customFormat="1" ht="38" customHeight="1" x14ac:dyDescent="0.25">
      <c r="A8" s="62" t="s">
        <v>48</v>
      </c>
      <c r="B8" s="66"/>
      <c r="C8" s="66"/>
      <c r="D8" s="66"/>
      <c r="E8" s="66"/>
    </row>
    <row r="9" spans="1:5" s="65" customFormat="1" ht="38" customHeight="1" x14ac:dyDescent="0.35">
      <c r="A9" s="64" t="s">
        <v>20</v>
      </c>
      <c r="B9" s="67"/>
      <c r="C9" s="67"/>
      <c r="D9" s="67"/>
      <c r="E9" s="67"/>
    </row>
    <row r="10" spans="1:5" s="88" customFormat="1" ht="38" customHeight="1" thickBot="1" x14ac:dyDescent="0.4">
      <c r="A10" s="87" t="s">
        <v>49</v>
      </c>
      <c r="B10" s="60"/>
      <c r="C10" s="60"/>
      <c r="D10" s="60"/>
      <c r="E10" s="60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D23"/>
  <sheetViews>
    <sheetView showGridLines="0" topLeftCell="A7" zoomScaleNormal="100" workbookViewId="0">
      <selection activeCell="D21" sqref="D21"/>
    </sheetView>
  </sheetViews>
  <sheetFormatPr baseColWidth="10" defaultColWidth="10.54296875" defaultRowHeight="13" x14ac:dyDescent="0.3"/>
  <cols>
    <col min="1" max="1" width="10.54296875" style="1"/>
    <col min="2" max="2" width="40.54296875" style="1" customWidth="1"/>
    <col min="3" max="3" width="20.54296875" style="1" customWidth="1"/>
    <col min="4" max="4" width="20.54296875" style="2" customWidth="1"/>
    <col min="5" max="16384" width="10.54296875" style="1"/>
  </cols>
  <sheetData>
    <row r="4" spans="1:4" s="2" customFormat="1" x14ac:dyDescent="0.3">
      <c r="A4" s="2" t="e">
        <f>+#REF!</f>
        <v>#REF!</v>
      </c>
    </row>
    <row r="5" spans="1:4" x14ac:dyDescent="0.3">
      <c r="A5" s="1" t="s">
        <v>0</v>
      </c>
    </row>
    <row r="7" spans="1:4" s="18" customFormat="1" x14ac:dyDescent="0.3">
      <c r="B7" s="18" t="s">
        <v>2</v>
      </c>
      <c r="C7" s="19" t="s">
        <v>3</v>
      </c>
      <c r="D7" s="20" t="s">
        <v>1</v>
      </c>
    </row>
    <row r="8" spans="1:4" x14ac:dyDescent="0.3">
      <c r="A8" s="13" t="s">
        <v>10</v>
      </c>
      <c r="B8" s="35"/>
      <c r="C8" s="4" t="s">
        <v>7</v>
      </c>
      <c r="D8" s="40">
        <v>1</v>
      </c>
    </row>
    <row r="9" spans="1:4" x14ac:dyDescent="0.3">
      <c r="A9" s="14">
        <v>1</v>
      </c>
      <c r="B9" s="36"/>
      <c r="C9" s="38">
        <v>1</v>
      </c>
      <c r="D9" s="7">
        <f>+D8/C9</f>
        <v>1</v>
      </c>
    </row>
    <row r="10" spans="1:4" x14ac:dyDescent="0.3">
      <c r="A10" s="14">
        <f>+A9+1</f>
        <v>2</v>
      </c>
      <c r="B10" s="36"/>
      <c r="C10" s="38">
        <v>1</v>
      </c>
      <c r="D10" s="7">
        <f>+D9/C10</f>
        <v>1</v>
      </c>
    </row>
    <row r="11" spans="1:4" x14ac:dyDescent="0.3">
      <c r="A11" s="14">
        <f t="shared" ref="A11:A13" si="0">+A10+1</f>
        <v>3</v>
      </c>
      <c r="B11" s="36"/>
      <c r="C11" s="38">
        <v>1</v>
      </c>
      <c r="D11" s="7">
        <f t="shared" ref="D11:D13" si="1">+D10/C11</f>
        <v>1</v>
      </c>
    </row>
    <row r="12" spans="1:4" x14ac:dyDescent="0.3">
      <c r="A12" s="14">
        <f t="shared" si="0"/>
        <v>4</v>
      </c>
      <c r="B12" s="36"/>
      <c r="C12" s="38">
        <v>1</v>
      </c>
      <c r="D12" s="7">
        <f t="shared" si="1"/>
        <v>1</v>
      </c>
    </row>
    <row r="13" spans="1:4" x14ac:dyDescent="0.3">
      <c r="A13" s="14">
        <f t="shared" si="0"/>
        <v>5</v>
      </c>
      <c r="B13" s="36"/>
      <c r="C13" s="38">
        <v>1</v>
      </c>
      <c r="D13" s="7">
        <f t="shared" si="1"/>
        <v>1</v>
      </c>
    </row>
    <row r="14" spans="1:4" s="3" customFormat="1" ht="13.5" thickBot="1" x14ac:dyDescent="0.35">
      <c r="A14" s="15" t="s">
        <v>11</v>
      </c>
      <c r="B14" s="37"/>
      <c r="C14" s="39">
        <v>1</v>
      </c>
      <c r="D14" s="8">
        <f>+D13/C14</f>
        <v>1</v>
      </c>
    </row>
    <row r="16" spans="1:4" s="18" customFormat="1" x14ac:dyDescent="0.3">
      <c r="B16" s="18" t="s">
        <v>4</v>
      </c>
      <c r="C16" s="19"/>
      <c r="D16" s="20" t="s">
        <v>5</v>
      </c>
    </row>
    <row r="17" spans="2:4" s="3" customFormat="1" ht="13.5" thickBot="1" x14ac:dyDescent="0.35">
      <c r="B17" s="3">
        <f>+B14</f>
        <v>0</v>
      </c>
      <c r="D17" s="41">
        <v>1</v>
      </c>
    </row>
    <row r="18" spans="2:4" s="2" customFormat="1" x14ac:dyDescent="0.3">
      <c r="B18" s="2" t="s">
        <v>6</v>
      </c>
      <c r="D18" s="33">
        <f>+D17/D14</f>
        <v>1</v>
      </c>
    </row>
    <row r="20" spans="2:4" s="18" customFormat="1" x14ac:dyDescent="0.3">
      <c r="B20" s="18" t="s">
        <v>9</v>
      </c>
      <c r="C20" s="19"/>
      <c r="D20" s="20"/>
    </row>
    <row r="21" spans="2:4" x14ac:dyDescent="0.3">
      <c r="B21" s="1" t="s">
        <v>8</v>
      </c>
      <c r="D21" s="42">
        <v>1</v>
      </c>
    </row>
    <row r="22" spans="2:4" x14ac:dyDescent="0.3">
      <c r="B22" s="1" t="s">
        <v>12</v>
      </c>
      <c r="C22" s="5"/>
      <c r="D22" s="11">
        <f>+D21/D14</f>
        <v>1</v>
      </c>
    </row>
    <row r="23" spans="2:4" s="3" customFormat="1" ht="13.5" thickBot="1" x14ac:dyDescent="0.35">
      <c r="B23" s="3" t="s">
        <v>13</v>
      </c>
      <c r="D23" s="12">
        <f>+D22*D17</f>
        <v>1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D23"/>
  <sheetViews>
    <sheetView showGridLines="0" topLeftCell="A7" zoomScaleNormal="100" workbookViewId="0">
      <selection activeCell="D21" sqref="D21"/>
    </sheetView>
  </sheetViews>
  <sheetFormatPr baseColWidth="10" defaultColWidth="10.54296875" defaultRowHeight="13" x14ac:dyDescent="0.3"/>
  <cols>
    <col min="1" max="1" width="10.54296875" style="1"/>
    <col min="2" max="2" width="40.54296875" style="1" customWidth="1"/>
    <col min="3" max="3" width="20.54296875" style="1" customWidth="1"/>
    <col min="4" max="4" width="20.54296875" style="2" customWidth="1"/>
    <col min="5" max="16384" width="10.54296875" style="1"/>
  </cols>
  <sheetData>
    <row r="4" spans="1:4" s="2" customFormat="1" x14ac:dyDescent="0.3">
      <c r="A4" s="2" t="e">
        <f>+#REF!</f>
        <v>#REF!</v>
      </c>
    </row>
    <row r="5" spans="1:4" x14ac:dyDescent="0.3">
      <c r="A5" s="1" t="s">
        <v>0</v>
      </c>
    </row>
    <row r="7" spans="1:4" s="18" customFormat="1" x14ac:dyDescent="0.3">
      <c r="B7" s="18" t="s">
        <v>2</v>
      </c>
      <c r="C7" s="19" t="s">
        <v>3</v>
      </c>
      <c r="D7" s="20" t="s">
        <v>1</v>
      </c>
    </row>
    <row r="8" spans="1:4" x14ac:dyDescent="0.3">
      <c r="A8" s="13" t="s">
        <v>10</v>
      </c>
      <c r="B8" s="35"/>
      <c r="C8" s="4" t="s">
        <v>7</v>
      </c>
      <c r="D8" s="40">
        <v>1</v>
      </c>
    </row>
    <row r="9" spans="1:4" x14ac:dyDescent="0.3">
      <c r="A9" s="14">
        <v>1</v>
      </c>
      <c r="B9" s="36"/>
      <c r="C9" s="38">
        <v>1</v>
      </c>
      <c r="D9" s="7">
        <f>+D8/C9</f>
        <v>1</v>
      </c>
    </row>
    <row r="10" spans="1:4" x14ac:dyDescent="0.3">
      <c r="A10" s="14">
        <f>+A9+1</f>
        <v>2</v>
      </c>
      <c r="B10" s="36"/>
      <c r="C10" s="38">
        <v>1</v>
      </c>
      <c r="D10" s="7">
        <f>+D9/C10</f>
        <v>1</v>
      </c>
    </row>
    <row r="11" spans="1:4" x14ac:dyDescent="0.3">
      <c r="A11" s="14">
        <f t="shared" ref="A11:A13" si="0">+A10+1</f>
        <v>3</v>
      </c>
      <c r="B11" s="36"/>
      <c r="C11" s="38">
        <v>1</v>
      </c>
      <c r="D11" s="7">
        <f t="shared" ref="D11:D13" si="1">+D10/C11</f>
        <v>1</v>
      </c>
    </row>
    <row r="12" spans="1:4" x14ac:dyDescent="0.3">
      <c r="A12" s="14">
        <f t="shared" si="0"/>
        <v>4</v>
      </c>
      <c r="B12" s="36"/>
      <c r="C12" s="38">
        <v>1</v>
      </c>
      <c r="D12" s="7">
        <f t="shared" si="1"/>
        <v>1</v>
      </c>
    </row>
    <row r="13" spans="1:4" x14ac:dyDescent="0.3">
      <c r="A13" s="14">
        <f t="shared" si="0"/>
        <v>5</v>
      </c>
      <c r="B13" s="36"/>
      <c r="C13" s="38">
        <v>1</v>
      </c>
      <c r="D13" s="7">
        <f t="shared" si="1"/>
        <v>1</v>
      </c>
    </row>
    <row r="14" spans="1:4" s="3" customFormat="1" ht="13.5" thickBot="1" x14ac:dyDescent="0.35">
      <c r="A14" s="15" t="s">
        <v>11</v>
      </c>
      <c r="B14" s="37"/>
      <c r="C14" s="39">
        <v>1</v>
      </c>
      <c r="D14" s="8">
        <f>+D13/C14</f>
        <v>1</v>
      </c>
    </row>
    <row r="16" spans="1:4" s="18" customFormat="1" x14ac:dyDescent="0.3">
      <c r="B16" s="18" t="s">
        <v>4</v>
      </c>
      <c r="C16" s="19"/>
      <c r="D16" s="20" t="s">
        <v>5</v>
      </c>
    </row>
    <row r="17" spans="2:4" s="3" customFormat="1" ht="13.5" thickBot="1" x14ac:dyDescent="0.35">
      <c r="B17" s="3">
        <f>+B14</f>
        <v>0</v>
      </c>
      <c r="D17" s="41">
        <v>1</v>
      </c>
    </row>
    <row r="18" spans="2:4" s="2" customFormat="1" x14ac:dyDescent="0.3">
      <c r="B18" s="2" t="s">
        <v>6</v>
      </c>
      <c r="D18" s="33">
        <f>+D17/D14</f>
        <v>1</v>
      </c>
    </row>
    <row r="20" spans="2:4" s="18" customFormat="1" x14ac:dyDescent="0.3">
      <c r="B20" s="18" t="s">
        <v>9</v>
      </c>
      <c r="C20" s="19"/>
      <c r="D20" s="20"/>
    </row>
    <row r="21" spans="2:4" x14ac:dyDescent="0.3">
      <c r="B21" s="1" t="s">
        <v>8</v>
      </c>
      <c r="D21" s="42">
        <v>1</v>
      </c>
    </row>
    <row r="22" spans="2:4" x14ac:dyDescent="0.3">
      <c r="B22" s="1" t="s">
        <v>12</v>
      </c>
      <c r="C22" s="5"/>
      <c r="D22" s="11">
        <f>+D21/D14</f>
        <v>1</v>
      </c>
    </row>
    <row r="23" spans="2:4" s="3" customFormat="1" ht="13.5" thickBot="1" x14ac:dyDescent="0.35">
      <c r="B23" s="3" t="s">
        <v>13</v>
      </c>
      <c r="D23" s="12">
        <f>+D22*D17</f>
        <v>1</v>
      </c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F26"/>
  <sheetViews>
    <sheetView showGridLines="0" zoomScaleNormal="100" workbookViewId="0">
      <selection activeCell="A4" sqref="A4"/>
    </sheetView>
  </sheetViews>
  <sheetFormatPr baseColWidth="10" defaultColWidth="10.54296875" defaultRowHeight="13" x14ac:dyDescent="0.3"/>
  <cols>
    <col min="1" max="1" width="10.54296875" style="1"/>
    <col min="2" max="2" width="40.54296875" style="1" customWidth="1"/>
    <col min="3" max="3" width="20.54296875" style="1" customWidth="1"/>
    <col min="4" max="4" width="20.54296875" style="2" customWidth="1"/>
    <col min="5" max="5" width="40.54296875" style="1" customWidth="1"/>
    <col min="6" max="6" width="20.54296875" style="1" customWidth="1"/>
    <col min="7" max="16384" width="10.54296875" style="1"/>
  </cols>
  <sheetData>
    <row r="4" spans="1:6" s="2" customFormat="1" x14ac:dyDescent="0.3">
      <c r="A4" s="2" t="e">
        <f>+#REF!</f>
        <v>#REF!</v>
      </c>
    </row>
    <row r="5" spans="1:6" x14ac:dyDescent="0.3">
      <c r="A5" s="1" t="s">
        <v>0</v>
      </c>
    </row>
    <row r="7" spans="1:6" s="18" customFormat="1" x14ac:dyDescent="0.3">
      <c r="B7" s="18" t="s">
        <v>2</v>
      </c>
      <c r="C7" s="19" t="s">
        <v>3</v>
      </c>
      <c r="D7" s="20" t="s">
        <v>1</v>
      </c>
      <c r="E7" s="18" t="s">
        <v>14</v>
      </c>
      <c r="F7" s="18" t="s">
        <v>15</v>
      </c>
    </row>
    <row r="8" spans="1:6" x14ac:dyDescent="0.3">
      <c r="A8" s="13" t="s">
        <v>10</v>
      </c>
      <c r="B8" s="21" t="e">
        <f>+#REF!</f>
        <v>#REF!</v>
      </c>
      <c r="C8" s="22" t="s">
        <v>7</v>
      </c>
      <c r="D8" s="6" t="e">
        <f>+#REF!</f>
        <v>#REF!</v>
      </c>
      <c r="E8" s="26" t="s">
        <v>7</v>
      </c>
      <c r="F8" s="25">
        <v>0</v>
      </c>
    </row>
    <row r="9" spans="1:6" x14ac:dyDescent="0.3">
      <c r="A9" s="14">
        <v>1</v>
      </c>
      <c r="B9" s="23" t="e">
        <f>+#REF!</f>
        <v>#REF!</v>
      </c>
      <c r="C9" s="16" t="e">
        <f>+#REF!</f>
        <v>#REF!</v>
      </c>
      <c r="D9" s="7" t="e">
        <f>+D8/C9</f>
        <v>#REF!</v>
      </c>
      <c r="E9" s="27"/>
      <c r="F9" s="29"/>
    </row>
    <row r="10" spans="1:6" x14ac:dyDescent="0.3">
      <c r="A10" s="14">
        <f>+A9+1</f>
        <v>2</v>
      </c>
      <c r="B10" s="23" t="e">
        <f>+#REF!</f>
        <v>#REF!</v>
      </c>
      <c r="C10" s="16" t="e">
        <f>+#REF!</f>
        <v>#REF!</v>
      </c>
      <c r="D10" s="7" t="e">
        <f>+D9/C10</f>
        <v>#REF!</v>
      </c>
      <c r="E10" s="27"/>
      <c r="F10" s="29"/>
    </row>
    <row r="11" spans="1:6" x14ac:dyDescent="0.3">
      <c r="A11" s="14">
        <f t="shared" ref="A11:A13" si="0">+A10+1</f>
        <v>3</v>
      </c>
      <c r="B11" s="23" t="e">
        <f>+#REF!</f>
        <v>#REF!</v>
      </c>
      <c r="C11" s="16" t="e">
        <f>+#REF!</f>
        <v>#REF!</v>
      </c>
      <c r="D11" s="7" t="e">
        <f>+D10/C11</f>
        <v>#REF!</v>
      </c>
      <c r="E11" s="27"/>
      <c r="F11" s="29"/>
    </row>
    <row r="12" spans="1:6" x14ac:dyDescent="0.3">
      <c r="A12" s="14">
        <f t="shared" si="0"/>
        <v>4</v>
      </c>
      <c r="B12" s="23" t="e">
        <f>+#REF!</f>
        <v>#REF!</v>
      </c>
      <c r="C12" s="16" t="e">
        <f>+#REF!</f>
        <v>#REF!</v>
      </c>
      <c r="D12" s="7" t="e">
        <f t="shared" ref="D12:D13" si="1">+D11/C12</f>
        <v>#REF!</v>
      </c>
      <c r="E12" s="27"/>
      <c r="F12" s="29"/>
    </row>
    <row r="13" spans="1:6" x14ac:dyDescent="0.3">
      <c r="A13" s="14">
        <f t="shared" si="0"/>
        <v>5</v>
      </c>
      <c r="B13" s="23" t="e">
        <f>+#REF!</f>
        <v>#REF!</v>
      </c>
      <c r="C13" s="16" t="e">
        <f>+#REF!</f>
        <v>#REF!</v>
      </c>
      <c r="D13" s="7" t="e">
        <f t="shared" si="1"/>
        <v>#REF!</v>
      </c>
      <c r="E13" s="27"/>
      <c r="F13" s="29"/>
    </row>
    <row r="14" spans="1:6" s="3" customFormat="1" ht="13.5" thickBot="1" x14ac:dyDescent="0.35">
      <c r="A14" s="15" t="s">
        <v>11</v>
      </c>
      <c r="B14" s="24" t="e">
        <f>+#REF!</f>
        <v>#REF!</v>
      </c>
      <c r="C14" s="17" t="e">
        <f>+#REF!</f>
        <v>#REF!</v>
      </c>
      <c r="D14" s="8" t="e">
        <f>+D11/C14</f>
        <v>#REF!</v>
      </c>
      <c r="E14" s="28"/>
      <c r="F14" s="30"/>
    </row>
    <row r="15" spans="1:6" x14ac:dyDescent="0.3">
      <c r="F15" s="31">
        <f>SUM(F9:F14)</f>
        <v>0</v>
      </c>
    </row>
    <row r="16" spans="1:6" s="18" customFormat="1" x14ac:dyDescent="0.3">
      <c r="B16" s="18" t="s">
        <v>4</v>
      </c>
      <c r="C16" s="19"/>
      <c r="D16" s="20" t="s">
        <v>5</v>
      </c>
    </row>
    <row r="17" spans="2:4" s="3" customFormat="1" ht="13.5" thickBot="1" x14ac:dyDescent="0.35">
      <c r="B17" s="3" t="e">
        <f>+B14</f>
        <v>#REF!</v>
      </c>
      <c r="D17" s="9" t="e">
        <f>+#REF!</f>
        <v>#REF!</v>
      </c>
    </row>
    <row r="18" spans="2:4" s="2" customFormat="1" x14ac:dyDescent="0.3">
      <c r="B18" s="2" t="s">
        <v>6</v>
      </c>
      <c r="D18" s="34" t="e">
        <f>+D17/D14</f>
        <v>#REF!</v>
      </c>
    </row>
    <row r="20" spans="2:4" s="18" customFormat="1" x14ac:dyDescent="0.3">
      <c r="B20" s="18" t="s">
        <v>9</v>
      </c>
      <c r="C20" s="19"/>
      <c r="D20" s="20"/>
    </row>
    <row r="21" spans="2:4" x14ac:dyDescent="0.3">
      <c r="B21" s="1" t="s">
        <v>8</v>
      </c>
      <c r="D21" s="10" t="e">
        <f>+#REF!</f>
        <v>#REF!</v>
      </c>
    </row>
    <row r="22" spans="2:4" x14ac:dyDescent="0.3">
      <c r="B22" s="1" t="s">
        <v>12</v>
      </c>
      <c r="C22" s="5"/>
      <c r="D22" s="11" t="e">
        <f>+D21/D14</f>
        <v>#REF!</v>
      </c>
    </row>
    <row r="23" spans="2:4" s="3" customFormat="1" ht="13.5" thickBot="1" x14ac:dyDescent="0.35">
      <c r="B23" s="3" t="s">
        <v>13</v>
      </c>
      <c r="D23" s="12" t="e">
        <f>+D22*D17</f>
        <v>#REF!</v>
      </c>
    </row>
    <row r="24" spans="2:4" x14ac:dyDescent="0.3">
      <c r="B24" s="1" t="s">
        <v>15</v>
      </c>
      <c r="D24" s="31">
        <f>-F15</f>
        <v>0</v>
      </c>
    </row>
    <row r="25" spans="2:4" s="3" customFormat="1" ht="13.5" thickBot="1" x14ac:dyDescent="0.35">
      <c r="B25" s="3" t="s">
        <v>16</v>
      </c>
      <c r="D25" s="32" t="e">
        <f>+D23+D24</f>
        <v>#REF!</v>
      </c>
    </row>
    <row r="26" spans="2:4" s="2" customFormat="1" x14ac:dyDescent="0.3">
      <c r="B26" s="2" t="s">
        <v>17</v>
      </c>
      <c r="D26" s="34" t="e">
        <f>+D25/(D22*D14)</f>
        <v>#REF!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PERSONA</vt:lpstr>
      <vt:lpstr>AUDIENCIAS</vt:lpstr>
      <vt:lpstr>BUYER PERSONA</vt:lpstr>
      <vt:lpstr>CUSTOMER JOURNEY</vt:lpstr>
      <vt:lpstr>AD PRODUCTO</vt:lpstr>
      <vt:lpstr>AD RETARGETING</vt:lpstr>
      <vt:lpstr>AD SALE OPTIMIZACIÓN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margarita calderon</cp:lastModifiedBy>
  <dcterms:created xsi:type="dcterms:W3CDTF">2015-06-24T18:10:20Z</dcterms:created>
  <dcterms:modified xsi:type="dcterms:W3CDTF">2023-09-01T19:19:56Z</dcterms:modified>
</cp:coreProperties>
</file>