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marga\Documents\2022\Abbott\2022 06 - Workshop de Content Marketing\"/>
    </mc:Choice>
  </mc:AlternateContent>
  <xr:revisionPtr revIDLastSave="0" documentId="8_{F508C2BE-DAF9-4AA7-B15C-76AA7AC65779}" xr6:coauthVersionLast="47" xr6:coauthVersionMax="47" xr10:uidLastSave="{00000000-0000-0000-0000-000000000000}"/>
  <bookViews>
    <workbookView xWindow="-110" yWindow="-110" windowWidth="19420" windowHeight="10420" tabRatio="875" firstSheet="1" activeTab="2" xr2:uid="{00000000-000D-0000-FFFF-FFFF00000000}"/>
  </bookViews>
  <sheets>
    <sheet name="BUYER PERSONA" sheetId="11" r:id="rId1"/>
    <sheet name="EL EMBAJADOR DEL MUNDO" sheetId="1" r:id="rId2"/>
    <sheet name="ABBOTT BUYER PERSONA" sheetId="10" r:id="rId3"/>
    <sheet name="ABBOTT SWEET SPOT" sheetId="12" r:id="rId4"/>
    <sheet name="EXPERIENCIA DE CONTENIDOS" sheetId="14" r:id="rId5"/>
    <sheet name="CONTENIDO #1" sheetId="15" r:id="rId6"/>
    <sheet name="MENÚ" sheetId="16" state="hidden" r:id="rId7"/>
    <sheet name="CUSTOMER JOURNEY" sheetId="3" state="hidden" r:id="rId8"/>
    <sheet name="AD PRODUCTO" sheetId="6" state="hidden" r:id="rId9"/>
    <sheet name="AD RETARGETING" sheetId="7" state="hidden" r:id="rId10"/>
    <sheet name="AD SALE OPTIMIZACIÓN" sheetId="9" state="hidden" r:id="rId11"/>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14" l="1"/>
  <c r="B10" i="14"/>
  <c r="B11" i="14"/>
  <c r="B12" i="14"/>
  <c r="B13" i="14"/>
  <c r="B14" i="14"/>
  <c r="B15" i="14"/>
  <c r="B16" i="14"/>
  <c r="B8" i="14"/>
  <c r="B9" i="12"/>
  <c r="B10" i="12"/>
  <c r="B11" i="12"/>
  <c r="B12" i="12"/>
  <c r="B13" i="12"/>
  <c r="B14" i="12"/>
  <c r="B15" i="12"/>
  <c r="B16" i="12"/>
  <c r="B8" i="12"/>
  <c r="C8" i="14"/>
  <c r="C8" i="15" s="1"/>
  <c r="E8" i="15"/>
  <c r="D8" i="15"/>
  <c r="C18" i="15"/>
  <c r="B18" i="14"/>
  <c r="D18" i="15" s="1"/>
  <c r="A18" i="14"/>
  <c r="B16" i="15"/>
  <c r="B15" i="15"/>
  <c r="B14" i="15"/>
  <c r="B13" i="15"/>
  <c r="B12" i="15"/>
  <c r="B11" i="15"/>
  <c r="B10" i="15"/>
  <c r="B9" i="15"/>
  <c r="B8" i="15"/>
  <c r="A4" i="9"/>
  <c r="A4" i="7"/>
  <c r="A4" i="6"/>
  <c r="C14" i="9" l="1"/>
  <c r="D21" i="9"/>
  <c r="D17" i="9"/>
  <c r="D8" i="9"/>
  <c r="C13" i="9"/>
  <c r="C12" i="9"/>
  <c r="C11" i="9"/>
  <c r="C10" i="9"/>
  <c r="C9" i="9"/>
  <c r="B14" i="9"/>
  <c r="B17" i="9" s="1"/>
  <c r="B13" i="9"/>
  <c r="B12" i="9"/>
  <c r="B11" i="9"/>
  <c r="B10" i="9"/>
  <c r="B9" i="9"/>
  <c r="B8" i="9"/>
  <c r="F15" i="9"/>
  <c r="D24" i="9" s="1"/>
  <c r="A10" i="9"/>
  <c r="A11" i="9" s="1"/>
  <c r="A12" i="9" s="1"/>
  <c r="A13" i="9" s="1"/>
  <c r="D9" i="9" l="1"/>
  <c r="D10" i="9" s="1"/>
  <c r="D11" i="9" s="1"/>
  <c r="D12" i="9" s="1"/>
  <c r="D13" i="9" s="1"/>
  <c r="B17" i="7"/>
  <c r="A10" i="7"/>
  <c r="A11" i="7" s="1"/>
  <c r="A12" i="7" s="1"/>
  <c r="A13" i="7" s="1"/>
  <c r="D9" i="7"/>
  <c r="D10" i="7" s="1"/>
  <c r="D11" i="7" s="1"/>
  <c r="D12" i="7" s="1"/>
  <c r="D13" i="7" s="1"/>
  <c r="D14" i="7" s="1"/>
  <c r="B17" i="6"/>
  <c r="A10" i="6"/>
  <c r="A11" i="6" s="1"/>
  <c r="A12" i="6" s="1"/>
  <c r="A13" i="6" s="1"/>
  <c r="D9" i="6"/>
  <c r="D10" i="6" s="1"/>
  <c r="D11" i="6" s="1"/>
  <c r="D12" i="6" s="1"/>
  <c r="D13" i="6" s="1"/>
  <c r="D14" i="6" s="1"/>
  <c r="D14" i="9" l="1"/>
  <c r="D18" i="9" s="1"/>
  <c r="D22" i="7"/>
  <c r="D23" i="7" s="1"/>
  <c r="D18" i="7"/>
  <c r="D22" i="6"/>
  <c r="D23" i="6" s="1"/>
  <c r="D18" i="6"/>
  <c r="D22" i="9" l="1"/>
  <c r="D23" i="9" s="1"/>
  <c r="D25" i="9" s="1"/>
  <c r="D26" i="9" s="1"/>
</calcChain>
</file>

<file path=xl/sharedStrings.xml><?xml version="1.0" encoding="utf-8"?>
<sst xmlns="http://schemas.openxmlformats.org/spreadsheetml/2006/main" count="220" uniqueCount="129">
  <si>
    <t>PLANILLA DE CÁLCULOS DE CONVERSIÓN</t>
  </si>
  <si>
    <t>COSTO POR EVENTO</t>
  </si>
  <si>
    <t>COMPORTAMIENTO</t>
  </si>
  <si>
    <t>CONVERSIÓN</t>
  </si>
  <si>
    <t>TRANSACCIÓN FINAL</t>
  </si>
  <si>
    <t>VALOR</t>
  </si>
  <si>
    <t>ROI</t>
  </si>
  <si>
    <t>-</t>
  </si>
  <si>
    <t>BUDGET</t>
  </si>
  <si>
    <t>TRANSACCIONES</t>
  </si>
  <si>
    <t>INICIAL</t>
  </si>
  <si>
    <t>FINAL</t>
  </si>
  <si>
    <t>CANTIDAD DE TRANSACCIONES COMPRADAS</t>
  </si>
  <si>
    <t>VALOR DE LAS TRANSACCIONES COMPRADAS</t>
  </si>
  <si>
    <t>OPTIMIZACIÓN</t>
  </si>
  <si>
    <t>COSTO DE OPTIMIZACIÓN</t>
  </si>
  <si>
    <t>VALOR - COSTO DE OPTIMIZACIÓN</t>
  </si>
  <si>
    <t>ROI CON COSTO DE OPTIMIZACIÓN</t>
  </si>
  <si>
    <t>KUNMAP WORKSHOPS</t>
  </si>
  <si>
    <t>BUYER PERSONA</t>
  </si>
  <si>
    <t>CUSTOMER STEPS</t>
  </si>
  <si>
    <t>AWARENESS</t>
  </si>
  <si>
    <t xml:space="preserve">EVALUATION </t>
  </si>
  <si>
    <t>INTEREST</t>
  </si>
  <si>
    <t xml:space="preserve">ACTION </t>
  </si>
  <si>
    <t>RETAIN</t>
  </si>
  <si>
    <t>FEELING</t>
  </si>
  <si>
    <t>THINKING</t>
  </si>
  <si>
    <t>TOUCHPOINTS</t>
  </si>
  <si>
    <t>NEEDS OR GAPS</t>
  </si>
  <si>
    <t>PHASES</t>
  </si>
  <si>
    <t>CHALLENGES</t>
  </si>
  <si>
    <t>QUOTE</t>
  </si>
  <si>
    <t>BIO</t>
  </si>
  <si>
    <t>WORLD VIEW</t>
  </si>
  <si>
    <t>MOTIVATIONS</t>
  </si>
  <si>
    <t>PERSONALITY</t>
  </si>
  <si>
    <t>SERVICES CONSUMED</t>
  </si>
  <si>
    <t>ABBOTT / CUSTOMER JOURNEY MAP</t>
  </si>
  <si>
    <t>PERSONA</t>
  </si>
  <si>
    <t>AGE</t>
  </si>
  <si>
    <t>NAME</t>
  </si>
  <si>
    <t>Dr. Alexander</t>
  </si>
  <si>
    <t>57</t>
  </si>
  <si>
    <t>El Embajador del Mundo</t>
  </si>
  <si>
    <t>"I cannot wait to contribute to the Covax Project from WHO - this initiative in groundbreaking in bringing the Covid vaccine to developing countries"</t>
  </si>
  <si>
    <t>An X-Genner and a recent grandfather, he has seen the dramatic change in the environment over the years, he is connected with what matters: people &amp; planet. He finds often the whole digital scene confusing, but is trying to catch up. Sometimes his dated equipment doesn't help in doing so. He relies on his network to learn and advance his practice.</t>
  </si>
  <si>
    <t>He is optimist, but doesn't easily trust in new technologies; He is a collectivist and an offline person first, preferring always the in-person options over self-service.</t>
  </si>
  <si>
    <t>Price 4/5, Comfort 5/5, Reputation 0/5, Speed 3/5</t>
  </si>
  <si>
    <t>Alexander is a World Ambassador. He follows world happenings and uses mostly national sources for that. He cares about creating long term relationship with patients and involving family as well.</t>
  </si>
  <si>
    <t>General E-mail, Smartphone +3 years old, El universal, Milenio, PubMed, The Guardian</t>
  </si>
  <si>
    <t>ABBOTT / BUYER PERSONA</t>
  </si>
  <si>
    <t>JOURNEY</t>
  </si>
  <si>
    <t>PERSONAL</t>
  </si>
  <si>
    <t>ACTITUDES Y CONDUCTAS</t>
  </si>
  <si>
    <t>METAS</t>
  </si>
  <si>
    <t>Nombre</t>
  </si>
  <si>
    <t>Edad</t>
  </si>
  <si>
    <t>Lugar</t>
  </si>
  <si>
    <t>Familia</t>
  </si>
  <si>
    <t>Ocupación</t>
  </si>
  <si>
    <t>¿Qué quiero lograr?</t>
  </si>
  <si>
    <t>¿Cuáles son mis necesidades y expectativas a la hora de lograr estos objetivos?</t>
  </si>
  <si>
    <t>EN SUS PROPIAS PALABRAS</t>
  </si>
  <si>
    <t>Hacer las compras del supermercado</t>
  </si>
  <si>
    <t>LO QUE INTERESA A TU USUARIO</t>
  </si>
  <si>
    <t>EN LO QUE ERES EXPERTO</t>
  </si>
  <si>
    <t>TU "SWEET SPOT"</t>
  </si>
  <si>
    <t>MEDIO</t>
  </si>
  <si>
    <t>ABBOTT / SWEET SPOT</t>
  </si>
  <si>
    <t>ABBOTT / EXPERIENCIA DE USUARIO</t>
  </si>
  <si>
    <t xml:space="preserve">ABBOTT / CONTENIDO </t>
  </si>
  <si>
    <t>ABBOTT / MENU</t>
  </si>
  <si>
    <t>EBOOK</t>
  </si>
  <si>
    <t>WEBINAR</t>
  </si>
  <si>
    <t xml:space="preserve">EMAIL </t>
  </si>
  <si>
    <t>EMAIL #1</t>
  </si>
  <si>
    <t>SUBJECT LINE</t>
  </si>
  <si>
    <t>PREHEADER</t>
  </si>
  <si>
    <t>TÍTULO</t>
  </si>
  <si>
    <t>BODY</t>
  </si>
  <si>
    <t>CTA</t>
  </si>
  <si>
    <t>STEP #1</t>
  </si>
  <si>
    <t>STEP #2</t>
  </si>
  <si>
    <t>STEP #3</t>
  </si>
  <si>
    <t>STEP #4</t>
  </si>
  <si>
    <t>STEP #5</t>
  </si>
  <si>
    <t>STEP #6</t>
  </si>
  <si>
    <t>STEP #7</t>
  </si>
  <si>
    <t>STEP #8</t>
  </si>
  <si>
    <t>CONTENIDO</t>
  </si>
  <si>
    <t>INFOGRAFIA</t>
  </si>
  <si>
    <t>ANUNCIO DE IMAGEN</t>
  </si>
  <si>
    <t>EMAIL</t>
  </si>
  <si>
    <t>LANDING PAGE</t>
  </si>
  <si>
    <t>FORMULARIO</t>
  </si>
  <si>
    <t>SMS</t>
  </si>
  <si>
    <t>PUSH NOTIFICATION</t>
  </si>
  <si>
    <t>WEB PUSH</t>
  </si>
  <si>
    <t>ANUNCIO DE VIDEO</t>
  </si>
  <si>
    <t>VIDEO</t>
  </si>
  <si>
    <t>BANNER</t>
  </si>
  <si>
    <t>ANUNCIO DE TEXTO</t>
  </si>
  <si>
    <t>OFFLINE EVENT</t>
  </si>
  <si>
    <t>KOL LECTURE</t>
  </si>
  <si>
    <t>ADHERANCE STUDY</t>
  </si>
  <si>
    <t>CALCULATORS</t>
  </si>
  <si>
    <t>BLOG &amp; NEWS</t>
  </si>
  <si>
    <t>QUIZZES</t>
  </si>
  <si>
    <t>DISCOUNTS</t>
  </si>
  <si>
    <t xml:space="preserve">CONTENIDO </t>
  </si>
  <si>
    <t>¿CUÁNDO?</t>
  </si>
  <si>
    <t>ZOOM</t>
  </si>
  <si>
    <t>0 DAYS</t>
  </si>
  <si>
    <t>-1 HR</t>
  </si>
  <si>
    <t>-1 DAYS</t>
  </si>
  <si>
    <t>INMEDIATO</t>
  </si>
  <si>
    <t>-15 DAYS</t>
  </si>
  <si>
    <t>-7 DAYS</t>
  </si>
  <si>
    <t>ETAPA DEL JOURNEY</t>
  </si>
  <si>
    <t>ETAPAS DE JOURNEY</t>
  </si>
  <si>
    <t>EVALUATION</t>
  </si>
  <si>
    <t>ACTION</t>
  </si>
  <si>
    <t>BUYER PERSONA ABBOTT</t>
  </si>
  <si>
    <t>NON-USER</t>
  </si>
  <si>
    <t>TRIALIST</t>
  </si>
  <si>
    <t>REGULAR USER</t>
  </si>
  <si>
    <t>ADVOCATE</t>
  </si>
  <si>
    <t>EMAIL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</si>
</sst>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409]* #,##0.00_ ;_-[$$-409]* \-#,##0.00\ ;_-[$$-409]* &quot;-&quot;??_ ;_-@_ "/>
  </numFmts>
  <fonts count="10" x14ac:knownFonts="1">
    <font>
      <sz val="11"/>
      <color theme="1"/>
      <name val="Calibri"/>
      <family val="2"/>
      <charset val="1"/>
      <scheme val="minor"/>
    </font>
    <font>
      <sz val="11"/>
      <color theme="1"/>
      <name val="Calibri"/>
      <family val="2"/>
      <charset val="1"/>
      <scheme val="minor"/>
    </font>
    <font>
      <sz val="10"/>
      <color theme="1"/>
      <name val="Arial"/>
      <family val="2"/>
    </font>
    <font>
      <b/>
      <sz val="10"/>
      <color theme="1"/>
      <name val="Arial"/>
      <family val="2"/>
    </font>
    <font>
      <sz val="10"/>
      <color rgb="FF017978"/>
      <name val="Arial"/>
      <family val="2"/>
    </font>
    <font>
      <b/>
      <sz val="10"/>
      <color rgb="FF017978"/>
      <name val="Arial"/>
      <family val="2"/>
    </font>
    <font>
      <b/>
      <sz val="10"/>
      <color rgb="FF017979"/>
      <name val="Arial"/>
      <family val="2"/>
    </font>
    <font>
      <b/>
      <sz val="10"/>
      <color theme="4"/>
      <name val="Arial"/>
      <family val="2"/>
    </font>
    <font>
      <sz val="10"/>
      <color theme="4"/>
      <name val="Arial"/>
      <family val="2"/>
    </font>
    <font>
      <sz val="8"/>
      <name val="Calibri"/>
      <family val="2"/>
      <charset val="1"/>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1" tint="0.89999084444715716"/>
        <bgColor indexed="64"/>
      </patternFill>
    </fill>
  </fills>
  <borders count="27">
    <border>
      <left/>
      <right/>
      <top/>
      <bottom/>
      <diagonal/>
    </border>
    <border>
      <left/>
      <right/>
      <top/>
      <bottom style="thin">
        <color indexed="64"/>
      </bottom>
      <diagonal/>
    </border>
    <border>
      <left/>
      <right/>
      <top/>
      <bottom style="medium">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0">
    <xf numFmtId="0" fontId="0" fillId="0" borderId="0" xfId="0"/>
    <xf numFmtId="0" fontId="2" fillId="0" borderId="0" xfId="0" applyFont="1"/>
    <xf numFmtId="0" fontId="3" fillId="0" borderId="0" xfId="0" applyFont="1"/>
    <xf numFmtId="0" fontId="2" fillId="0" borderId="2" xfId="0" applyFont="1" applyBorder="1"/>
    <xf numFmtId="9" fontId="2" fillId="3" borderId="4" xfId="2" quotePrefix="1" applyFont="1" applyFill="1" applyBorder="1" applyAlignment="1" applyProtection="1">
      <alignment horizontal="center"/>
    </xf>
    <xf numFmtId="0" fontId="2" fillId="0" borderId="0" xfId="0" applyFont="1" applyBorder="1"/>
    <xf numFmtId="0" fontId="2" fillId="0" borderId="0" xfId="0" applyFont="1" applyBorder="1" applyAlignment="1">
      <alignment horizontal="center"/>
    </xf>
    <xf numFmtId="164" fontId="3" fillId="2" borderId="5" xfId="1" applyNumberFormat="1" applyFont="1" applyFill="1" applyBorder="1"/>
    <xf numFmtId="164" fontId="3" fillId="0" borderId="8" xfId="1" applyNumberFormat="1" applyFont="1" applyFill="1" applyBorder="1" applyProtection="1"/>
    <xf numFmtId="164" fontId="3" fillId="0" borderId="11" xfId="1" applyNumberFormat="1" applyFont="1" applyFill="1" applyBorder="1" applyProtection="1"/>
    <xf numFmtId="164" fontId="3" fillId="2" borderId="2" xfId="1" applyNumberFormat="1" applyFont="1" applyFill="1" applyBorder="1"/>
    <xf numFmtId="0" fontId="3" fillId="0" borderId="0" xfId="0" applyFont="1" applyBorder="1"/>
    <xf numFmtId="164" fontId="3" fillId="2" borderId="0" xfId="1" applyNumberFormat="1" applyFont="1" applyFill="1" applyBorder="1"/>
    <xf numFmtId="43" fontId="3" fillId="0" borderId="0" xfId="0" applyNumberFormat="1" applyFont="1" applyBorder="1" applyAlignment="1">
      <alignment horizontal="center"/>
    </xf>
    <xf numFmtId="164" fontId="3" fillId="0" borderId="2" xfId="1" applyNumberFormat="1" applyFont="1" applyFill="1" applyBorder="1"/>
    <xf numFmtId="0" fontId="2" fillId="0" borderId="3" xfId="0" applyFont="1" applyBorder="1" applyAlignment="1">
      <alignment horizontal="right"/>
    </xf>
    <xf numFmtId="0" fontId="2" fillId="0" borderId="6" xfId="0" applyFont="1" applyBorder="1" applyAlignment="1">
      <alignment horizontal="right"/>
    </xf>
    <xf numFmtId="0" fontId="2" fillId="0" borderId="9" xfId="0" applyFont="1" applyBorder="1" applyAlignment="1">
      <alignment horizontal="right"/>
    </xf>
    <xf numFmtId="10" fontId="2" fillId="2" borderId="7" xfId="2" applyNumberFormat="1" applyFont="1" applyFill="1" applyBorder="1"/>
    <xf numFmtId="10" fontId="2" fillId="2" borderId="10" xfId="2" applyNumberFormat="1" applyFont="1" applyFill="1" applyBorder="1"/>
    <xf numFmtId="0" fontId="4" fillId="0" borderId="1" xfId="0" applyFont="1" applyBorder="1"/>
    <xf numFmtId="0" fontId="4" fillId="0" borderId="1" xfId="0" applyFont="1" applyBorder="1" applyAlignment="1">
      <alignment horizontal="center"/>
    </xf>
    <xf numFmtId="0" fontId="5" fillId="0" borderId="1" xfId="0" applyFont="1" applyBorder="1" applyAlignment="1">
      <alignment horizontal="center"/>
    </xf>
    <xf numFmtId="0" fontId="2" fillId="0" borderId="3" xfId="0" applyFont="1" applyFill="1" applyBorder="1" applyAlignment="1">
      <alignment horizontal="right"/>
    </xf>
    <xf numFmtId="0" fontId="2" fillId="0" borderId="4" xfId="0" applyFont="1" applyFill="1" applyBorder="1"/>
    <xf numFmtId="9" fontId="2" fillId="0" borderId="4" xfId="2" quotePrefix="1" applyFont="1" applyFill="1" applyBorder="1" applyAlignment="1" applyProtection="1">
      <alignment horizontal="center"/>
    </xf>
    <xf numFmtId="0" fontId="2" fillId="0" borderId="6" xfId="0" applyFont="1" applyFill="1" applyBorder="1" applyAlignment="1">
      <alignment horizontal="right"/>
    </xf>
    <xf numFmtId="0" fontId="2" fillId="0" borderId="7" xfId="0" applyFont="1" applyFill="1" applyBorder="1"/>
    <xf numFmtId="0" fontId="2" fillId="0" borderId="9" xfId="0" applyFont="1" applyFill="1" applyBorder="1" applyAlignment="1">
      <alignment horizontal="right"/>
    </xf>
    <xf numFmtId="0" fontId="2" fillId="0" borderId="10" xfId="0" applyFont="1" applyFill="1" applyBorder="1"/>
    <xf numFmtId="0" fontId="2" fillId="0" borderId="0" xfId="0" applyFont="1" applyFill="1"/>
    <xf numFmtId="0" fontId="3" fillId="0" borderId="0" xfId="0" applyFont="1" applyFill="1"/>
    <xf numFmtId="0" fontId="4" fillId="0" borderId="1" xfId="0" applyFont="1" applyFill="1" applyBorder="1"/>
    <xf numFmtId="0" fontId="4" fillId="0" borderId="1" xfId="0" applyFont="1" applyFill="1" applyBorder="1" applyAlignment="1">
      <alignment horizontal="center"/>
    </xf>
    <xf numFmtId="0" fontId="5" fillId="0" borderId="1" xfId="0" applyFont="1" applyFill="1" applyBorder="1" applyAlignment="1">
      <alignment horizontal="center"/>
    </xf>
    <xf numFmtId="0" fontId="2" fillId="0" borderId="2" xfId="0" applyFont="1" applyFill="1" applyBorder="1"/>
    <xf numFmtId="0" fontId="2" fillId="0" borderId="0" xfId="0" applyFont="1" applyFill="1" applyBorder="1"/>
    <xf numFmtId="0" fontId="3" fillId="0" borderId="0" xfId="0" applyFont="1" applyFill="1" applyBorder="1"/>
    <xf numFmtId="0" fontId="2" fillId="0" borderId="0" xfId="0" applyFont="1" applyFill="1" applyBorder="1" applyAlignment="1">
      <alignment horizontal="center"/>
    </xf>
    <xf numFmtId="43" fontId="3" fillId="0" borderId="0" xfId="0" applyNumberFormat="1" applyFont="1" applyFill="1" applyBorder="1" applyAlignment="1">
      <alignment horizontal="center"/>
    </xf>
    <xf numFmtId="164" fontId="2" fillId="0" borderId="5" xfId="1" applyNumberFormat="1" applyFont="1" applyFill="1" applyBorder="1"/>
    <xf numFmtId="9" fontId="2" fillId="0" borderId="4" xfId="2" quotePrefix="1" applyFont="1" applyFill="1" applyBorder="1" applyAlignment="1" applyProtection="1">
      <alignment horizontal="left"/>
    </xf>
    <xf numFmtId="0" fontId="2" fillId="2" borderId="0" xfId="0" applyFont="1" applyFill="1" applyAlignment="1">
      <alignment horizontal="left"/>
    </xf>
    <xf numFmtId="0" fontId="2" fillId="2" borderId="2" xfId="0" applyFont="1" applyFill="1" applyBorder="1" applyAlignment="1">
      <alignment horizontal="left"/>
    </xf>
    <xf numFmtId="164" fontId="2" fillId="2" borderId="8" xfId="1" applyNumberFormat="1" applyFont="1" applyFill="1" applyBorder="1" applyProtection="1"/>
    <xf numFmtId="164" fontId="2" fillId="2" borderId="11" xfId="1" applyNumberFormat="1" applyFont="1" applyFill="1" applyBorder="1" applyProtection="1"/>
    <xf numFmtId="164" fontId="3" fillId="0" borderId="0" xfId="0" applyNumberFormat="1" applyFont="1"/>
    <xf numFmtId="164" fontId="3" fillId="0" borderId="0" xfId="0" applyNumberFormat="1" applyFont="1" applyBorder="1"/>
    <xf numFmtId="164" fontId="3" fillId="0" borderId="2" xfId="0" applyNumberFormat="1" applyFont="1" applyBorder="1"/>
    <xf numFmtId="43" fontId="3" fillId="0" borderId="0" xfId="1" applyFont="1" applyProtection="1"/>
    <xf numFmtId="43" fontId="3" fillId="0" borderId="0" xfId="1" applyFont="1" applyFill="1" applyProtection="1"/>
    <xf numFmtId="0" fontId="2" fillId="4" borderId="4" xfId="0" applyFont="1" applyFill="1" applyBorder="1"/>
    <xf numFmtId="0" fontId="2" fillId="4" borderId="7" xfId="0" applyFont="1" applyFill="1" applyBorder="1"/>
    <xf numFmtId="0" fontId="2" fillId="4" borderId="10" xfId="0" applyFont="1" applyFill="1" applyBorder="1"/>
    <xf numFmtId="10" fontId="2" fillId="4" borderId="7" xfId="2" applyNumberFormat="1" applyFont="1" applyFill="1" applyBorder="1"/>
    <xf numFmtId="10" fontId="2" fillId="4" borderId="10" xfId="2" applyNumberFormat="1" applyFont="1" applyFill="1" applyBorder="1"/>
    <xf numFmtId="164" fontId="3" fillId="4" borderId="5" xfId="1" applyNumberFormat="1" applyFont="1" applyFill="1" applyBorder="1"/>
    <xf numFmtId="164" fontId="3" fillId="4" borderId="2" xfId="1" applyNumberFormat="1" applyFont="1" applyFill="1" applyBorder="1"/>
    <xf numFmtId="164" fontId="3" fillId="4" borderId="0" xfId="1" applyNumberFormat="1" applyFont="1" applyFill="1" applyBorder="1"/>
    <xf numFmtId="0" fontId="3" fillId="0" borderId="12" xfId="0" applyFont="1" applyFill="1" applyBorder="1" applyAlignment="1">
      <alignment vertical="top"/>
    </xf>
    <xf numFmtId="0" fontId="3" fillId="0" borderId="1" xfId="0" applyFont="1" applyFill="1" applyBorder="1" applyAlignment="1">
      <alignment horizontal="left" vertical="top"/>
    </xf>
    <xf numFmtId="2" fontId="3" fillId="0" borderId="0" xfId="0" applyNumberFormat="1" applyFont="1" applyFill="1" applyBorder="1" applyAlignment="1">
      <alignment vertical="top" wrapText="1"/>
    </xf>
    <xf numFmtId="0" fontId="3" fillId="0" borderId="0" xfId="0" applyFont="1" applyFill="1" applyBorder="1" applyAlignment="1">
      <alignment horizontal="left" vertical="top"/>
    </xf>
    <xf numFmtId="0" fontId="4" fillId="0" borderId="0" xfId="0" applyFont="1" applyFill="1" applyBorder="1"/>
    <xf numFmtId="2" fontId="2" fillId="0" borderId="0" xfId="0" applyNumberFormat="1" applyFont="1" applyFill="1" applyBorder="1" applyAlignment="1">
      <alignment vertical="top" wrapText="1"/>
    </xf>
    <xf numFmtId="2" fontId="7" fillId="0" borderId="1" xfId="0" applyNumberFormat="1" applyFont="1" applyFill="1" applyBorder="1" applyAlignment="1">
      <alignment horizontal="left"/>
    </xf>
    <xf numFmtId="0" fontId="8" fillId="0" borderId="1" xfId="0" applyFont="1" applyFill="1" applyBorder="1"/>
    <xf numFmtId="2" fontId="2" fillId="2" borderId="0" xfId="0" applyNumberFormat="1" applyFont="1" applyFill="1" applyBorder="1" applyAlignment="1">
      <alignment horizontal="left" vertical="top" wrapText="1"/>
    </xf>
    <xf numFmtId="2" fontId="2" fillId="2" borderId="0" xfId="0" quotePrefix="1" applyNumberFormat="1" applyFont="1" applyFill="1" applyBorder="1" applyAlignment="1">
      <alignment horizontal="left" vertical="top" wrapText="1"/>
    </xf>
    <xf numFmtId="2" fontId="3" fillId="0" borderId="1" xfId="0" applyNumberFormat="1" applyFont="1" applyFill="1" applyBorder="1" applyAlignment="1">
      <alignment vertical="top" wrapText="1"/>
    </xf>
    <xf numFmtId="2" fontId="2" fillId="2" borderId="1" xfId="0" applyNumberFormat="1" applyFont="1" applyFill="1" applyBorder="1" applyAlignment="1">
      <alignment horizontal="left" vertical="top" wrapText="1"/>
    </xf>
    <xf numFmtId="0" fontId="2" fillId="0" borderId="1" xfId="0" applyFont="1" applyFill="1" applyBorder="1"/>
    <xf numFmtId="2" fontId="2" fillId="2" borderId="1" xfId="0" quotePrefix="1" applyNumberFormat="1" applyFont="1" applyFill="1" applyBorder="1" applyAlignment="1">
      <alignment horizontal="left" vertical="top" wrapText="1"/>
    </xf>
    <xf numFmtId="0" fontId="3" fillId="0" borderId="1" xfId="0" applyFont="1" applyFill="1" applyBorder="1" applyAlignment="1">
      <alignment vertical="top"/>
    </xf>
    <xf numFmtId="0" fontId="2" fillId="0" borderId="0" xfId="0" applyFont="1" applyFill="1" applyBorder="1" applyAlignment="1">
      <alignment horizontal="left" vertical="top"/>
    </xf>
    <xf numFmtId="0" fontId="2" fillId="2"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2" fontId="7" fillId="0" borderId="1"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0" borderId="12" xfId="0" applyFont="1" applyFill="1" applyBorder="1"/>
    <xf numFmtId="2" fontId="6" fillId="0" borderId="1" xfId="0" applyNumberFormat="1" applyFont="1" applyBorder="1" applyAlignment="1">
      <alignment horizontal="left"/>
    </xf>
    <xf numFmtId="0" fontId="2" fillId="0" borderId="1" xfId="0" applyFont="1" applyBorder="1"/>
    <xf numFmtId="0" fontId="3" fillId="0" borderId="13" xfId="0" applyFont="1" applyBorder="1" applyAlignment="1">
      <alignment vertical="top"/>
    </xf>
    <xf numFmtId="0" fontId="2" fillId="0" borderId="13" xfId="0" applyFont="1" applyBorder="1"/>
    <xf numFmtId="0" fontId="3" fillId="0" borderId="13" xfId="0" applyFont="1" applyBorder="1" applyAlignment="1">
      <alignment horizontal="left" vertical="top"/>
    </xf>
    <xf numFmtId="0" fontId="2" fillId="0" borderId="13" xfId="0" applyFont="1" applyBorder="1" applyAlignment="1">
      <alignment horizontal="left" vertical="top"/>
    </xf>
    <xf numFmtId="0" fontId="3" fillId="0" borderId="12" xfId="0" applyFont="1" applyBorder="1" applyAlignment="1">
      <alignment vertical="top"/>
    </xf>
    <xf numFmtId="0" fontId="2" fillId="0" borderId="12" xfId="0" applyFont="1" applyBorder="1" applyAlignment="1">
      <alignment vertical="top"/>
    </xf>
    <xf numFmtId="0" fontId="2" fillId="2" borderId="13" xfId="0" applyFont="1" applyFill="1" applyBorder="1" applyAlignment="1">
      <alignment vertical="top" wrapText="1"/>
    </xf>
    <xf numFmtId="0" fontId="2" fillId="2" borderId="13" xfId="0" applyFont="1" applyFill="1" applyBorder="1" applyAlignment="1">
      <alignment horizontal="left" vertical="top" wrapText="1"/>
    </xf>
    <xf numFmtId="0" fontId="2" fillId="2" borderId="12" xfId="0" applyFont="1" applyFill="1" applyBorder="1" applyAlignment="1">
      <alignment vertical="top" wrapText="1"/>
    </xf>
    <xf numFmtId="2" fontId="2" fillId="0" borderId="1" xfId="0" applyNumberFormat="1" applyFont="1" applyFill="1" applyBorder="1" applyAlignment="1">
      <alignment vertical="top" wrapText="1"/>
    </xf>
    <xf numFmtId="0" fontId="2" fillId="2" borderId="0" xfId="0" applyFont="1" applyFill="1" applyBorder="1" applyAlignment="1">
      <alignment horizontal="left" vertical="top" wrapText="1"/>
    </xf>
    <xf numFmtId="2" fontId="3" fillId="0" borderId="2" xfId="0" applyNumberFormat="1" applyFont="1" applyFill="1" applyBorder="1" applyAlignment="1">
      <alignment vertical="top" wrapText="1"/>
    </xf>
    <xf numFmtId="2" fontId="2" fillId="0" borderId="2" xfId="0" applyNumberFormat="1" applyFont="1" applyFill="1" applyBorder="1" applyAlignment="1">
      <alignment vertical="top" wrapText="1"/>
    </xf>
    <xf numFmtId="2" fontId="2" fillId="2" borderId="2" xfId="0" quotePrefix="1" applyNumberFormat="1" applyFont="1" applyFill="1" applyBorder="1" applyAlignment="1">
      <alignment horizontal="left" vertical="top" wrapText="1"/>
    </xf>
    <xf numFmtId="0" fontId="6" fillId="3" borderId="1" xfId="0" applyFont="1" applyFill="1" applyBorder="1" applyAlignment="1">
      <alignment horizontal="center"/>
    </xf>
    <xf numFmtId="0" fontId="6" fillId="3" borderId="0" xfId="0" applyFont="1" applyFill="1" applyBorder="1" applyAlignment="1">
      <alignment horizontal="center"/>
    </xf>
    <xf numFmtId="0" fontId="2" fillId="2" borderId="1" xfId="0" applyNumberFormat="1" applyFont="1" applyFill="1" applyBorder="1" applyAlignment="1">
      <alignment horizontal="left" vertical="top" wrapText="1"/>
    </xf>
    <xf numFmtId="0" fontId="2" fillId="2" borderId="1" xfId="0" quotePrefix="1" applyNumberFormat="1" applyFont="1" applyFill="1" applyBorder="1" applyAlignment="1">
      <alignment horizontal="left" vertical="top" wrapText="1"/>
    </xf>
    <xf numFmtId="0" fontId="7" fillId="0" borderId="1" xfId="0" applyFont="1" applyFill="1" applyBorder="1"/>
    <xf numFmtId="0" fontId="2" fillId="2" borderId="12" xfId="0" quotePrefix="1" applyNumberFormat="1" applyFont="1" applyFill="1" applyBorder="1" applyAlignment="1">
      <alignment horizontal="left" vertical="top" wrapText="1"/>
    </xf>
    <xf numFmtId="0" fontId="2" fillId="0" borderId="14" xfId="0" applyFont="1" applyFill="1" applyBorder="1" applyAlignment="1">
      <alignment horizontal="center" vertical="top"/>
    </xf>
    <xf numFmtId="0" fontId="2" fillId="0" borderId="15" xfId="0" applyFont="1" applyFill="1" applyBorder="1" applyAlignment="1">
      <alignment horizontal="center" vertical="top"/>
    </xf>
    <xf numFmtId="0" fontId="3" fillId="3" borderId="25" xfId="0" applyFont="1" applyFill="1" applyBorder="1" applyAlignment="1">
      <alignment horizontal="left" vertical="top"/>
    </xf>
    <xf numFmtId="0" fontId="2" fillId="0" borderId="0" xfId="0" applyFont="1" applyFill="1" applyBorder="1" applyAlignment="1">
      <alignment horizontal="center" vertical="top"/>
    </xf>
    <xf numFmtId="0" fontId="2" fillId="0" borderId="25" xfId="0" applyFont="1" applyFill="1" applyBorder="1" applyAlignment="1">
      <alignment horizontal="center" vertical="top"/>
    </xf>
    <xf numFmtId="0" fontId="2" fillId="5" borderId="0" xfId="0" applyFont="1" applyFill="1" applyBorder="1"/>
    <xf numFmtId="0" fontId="2" fillId="6" borderId="0" xfId="0" applyFont="1" applyFill="1" applyBorder="1"/>
    <xf numFmtId="0" fontId="2" fillId="6" borderId="2" xfId="0" applyFont="1" applyFill="1" applyBorder="1"/>
    <xf numFmtId="0" fontId="2" fillId="3" borderId="0" xfId="0" applyFont="1" applyFill="1" applyBorder="1"/>
    <xf numFmtId="0" fontId="2" fillId="3" borderId="0" xfId="0" quotePrefix="1" applyNumberFormat="1" applyFont="1" applyFill="1" applyBorder="1" applyAlignment="1">
      <alignment horizontal="left" vertical="top" wrapText="1"/>
    </xf>
    <xf numFmtId="0" fontId="2" fillId="3" borderId="2" xfId="0" quotePrefix="1" applyNumberFormat="1"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vertical="top"/>
    </xf>
    <xf numFmtId="0" fontId="2" fillId="0" borderId="12" xfId="0" applyFont="1" applyFill="1" applyBorder="1" applyAlignment="1">
      <alignment vertical="top"/>
    </xf>
    <xf numFmtId="2" fontId="2" fillId="0" borderId="26" xfId="0" applyNumberFormat="1" applyFont="1" applyFill="1" applyBorder="1" applyAlignment="1">
      <alignment vertical="top" wrapText="1"/>
    </xf>
    <xf numFmtId="0" fontId="2" fillId="0" borderId="26" xfId="0" applyFont="1" applyFill="1" applyBorder="1"/>
    <xf numFmtId="0" fontId="2" fillId="0" borderId="13" xfId="0" applyFont="1" applyFill="1" applyBorder="1"/>
    <xf numFmtId="0" fontId="2" fillId="6" borderId="0" xfId="0" quotePrefix="1" applyFont="1" applyFill="1" applyBorder="1"/>
    <xf numFmtId="0" fontId="7" fillId="0" borderId="0" xfId="0" applyFont="1" applyFill="1" applyBorder="1"/>
    <xf numFmtId="0" fontId="2" fillId="5" borderId="0" xfId="0" applyFont="1" applyFill="1" applyBorder="1" applyAlignment="1">
      <alignment horizontal="left" vertical="top" wrapText="1"/>
    </xf>
    <xf numFmtId="0" fontId="3" fillId="3" borderId="16" xfId="0" applyFont="1" applyFill="1" applyBorder="1" applyAlignment="1">
      <alignment vertical="top"/>
    </xf>
    <xf numFmtId="0" fontId="3" fillId="3" borderId="17" xfId="0" applyFont="1" applyFill="1" applyBorder="1" applyAlignment="1">
      <alignment horizontal="left" vertical="top"/>
    </xf>
    <xf numFmtId="0" fontId="2" fillId="0" borderId="17" xfId="0" applyFont="1" applyFill="1" applyBorder="1"/>
    <xf numFmtId="0" fontId="2" fillId="0" borderId="21" xfId="0" applyFont="1" applyFill="1" applyBorder="1" applyAlignment="1">
      <alignment horizontal="center" vertical="top"/>
    </xf>
    <xf numFmtId="0" fontId="2" fillId="5" borderId="2" xfId="0" applyFont="1" applyFill="1" applyBorder="1"/>
    <xf numFmtId="0" fontId="3" fillId="5" borderId="0" xfId="0" applyFont="1" applyFill="1" applyBorder="1"/>
    <xf numFmtId="0" fontId="7" fillId="0" borderId="25" xfId="0" applyFont="1" applyFill="1" applyBorder="1"/>
    <xf numFmtId="0" fontId="2" fillId="5" borderId="0" xfId="0" applyFont="1" applyFill="1" applyBorder="1" applyAlignment="1">
      <alignment wrapText="1"/>
    </xf>
    <xf numFmtId="0" fontId="2" fillId="6" borderId="0" xfId="0" applyFont="1" applyFill="1" applyBorder="1" applyAlignment="1">
      <alignment wrapText="1"/>
    </xf>
    <xf numFmtId="0" fontId="3" fillId="5" borderId="0" xfId="0" applyFont="1" applyFill="1" applyBorder="1" applyAlignment="1">
      <alignment wrapText="1"/>
    </xf>
    <xf numFmtId="0" fontId="2" fillId="6" borderId="14" xfId="0" applyFont="1" applyFill="1" applyBorder="1" applyAlignment="1">
      <alignment horizontal="center" vertical="top" wrapText="1"/>
    </xf>
    <xf numFmtId="0" fontId="2" fillId="6" borderId="15" xfId="0" applyFont="1" applyFill="1" applyBorder="1" applyAlignment="1">
      <alignment horizontal="center" vertical="top" wrapText="1"/>
    </xf>
    <xf numFmtId="0" fontId="2" fillId="6" borderId="21" xfId="0" applyFont="1" applyFill="1" applyBorder="1" applyAlignment="1">
      <alignment horizontal="center" vertical="top" wrapText="1"/>
    </xf>
    <xf numFmtId="0" fontId="2" fillId="6" borderId="22" xfId="0" applyFont="1" applyFill="1" applyBorder="1" applyAlignment="1">
      <alignment horizontal="center" vertical="top" wrapText="1"/>
    </xf>
    <xf numFmtId="0" fontId="2" fillId="6" borderId="23" xfId="0" applyFont="1" applyFill="1" applyBorder="1" applyAlignment="1">
      <alignment horizontal="center" vertical="top" wrapText="1"/>
    </xf>
    <xf numFmtId="0" fontId="2" fillId="6" borderId="24" xfId="0" applyFont="1" applyFill="1" applyBorder="1" applyAlignment="1">
      <alignment horizontal="center" vertical="top" wrapText="1"/>
    </xf>
    <xf numFmtId="0" fontId="2" fillId="6" borderId="18" xfId="0" applyFont="1" applyFill="1" applyBorder="1" applyAlignment="1">
      <alignment horizontal="center" vertical="top" wrapText="1"/>
    </xf>
    <xf numFmtId="0" fontId="2" fillId="6" borderId="19"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3" borderId="18" xfId="0" applyFont="1" applyFill="1" applyBorder="1" applyAlignment="1">
      <alignment horizontal="center" vertical="top" wrapText="1"/>
    </xf>
    <xf numFmtId="0" fontId="2"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21" xfId="0" applyFont="1" applyFill="1" applyBorder="1" applyAlignment="1">
      <alignment horizontal="center" vertical="top" wrapText="1"/>
    </xf>
    <xf numFmtId="49" fontId="2" fillId="3" borderId="1" xfId="0" applyNumberFormat="1" applyFont="1" applyFill="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CCCC"/>
      <color rgb="FF0179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252000</xdr:colOff>
      <xdr:row>1</xdr:row>
      <xdr:rowOff>120800</xdr:rowOff>
    </xdr:to>
    <xdr:pic>
      <xdr:nvPicPr>
        <xdr:cNvPr id="2" name="Imagen 1">
          <a:extLst>
            <a:ext uri="{FF2B5EF4-FFF2-40B4-BE49-F238E27FC236}">
              <a16:creationId xmlns:a16="http://schemas.microsoft.com/office/drawing/2014/main" id="{E7B00D7F-A7AE-4B16-854C-D782DF043D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52000" cy="2884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304295</xdr:colOff>
      <xdr:row>2</xdr:row>
      <xdr:rowOff>12020</xdr:rowOff>
    </xdr:to>
    <xdr:pic>
      <xdr:nvPicPr>
        <xdr:cNvPr id="4" name="Imagen 1">
          <a:extLst>
            <a:ext uri="{FF2B5EF4-FFF2-40B4-BE49-F238E27FC236}">
              <a16:creationId xmlns:a16="http://schemas.microsoft.com/office/drawing/2014/main" id="{CB5A3303-DB3A-4AF2-AE97-AB61D9CA8E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295" cy="3422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314190</xdr:colOff>
      <xdr:row>0</xdr:row>
      <xdr:rowOff>144000</xdr:rowOff>
    </xdr:to>
    <xdr:pic>
      <xdr:nvPicPr>
        <xdr:cNvPr id="3" name="Picture 2">
          <a:extLst>
            <a:ext uri="{FF2B5EF4-FFF2-40B4-BE49-F238E27FC236}">
              <a16:creationId xmlns:a16="http://schemas.microsoft.com/office/drawing/2014/main" id="{DFBC5A67-0C79-4404-98A4-A7E61C9AE85D}"/>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0"/>
          <a:ext cx="1080000" cy="14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16</xdr:row>
      <xdr:rowOff>133350</xdr:rowOff>
    </xdr:from>
    <xdr:to>
      <xdr:col>1</xdr:col>
      <xdr:colOff>3843406</xdr:colOff>
      <xdr:row>35</xdr:row>
      <xdr:rowOff>79788</xdr:rowOff>
    </xdr:to>
    <xdr:pic>
      <xdr:nvPicPr>
        <xdr:cNvPr id="5" name="Picture 4">
          <a:extLst>
            <a:ext uri="{FF2B5EF4-FFF2-40B4-BE49-F238E27FC236}">
              <a16:creationId xmlns:a16="http://schemas.microsoft.com/office/drawing/2014/main" id="{349C3944-ED95-BA4E-A983-B09758B39EFD}"/>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2609850"/>
          <a:ext cx="5608706" cy="3083339"/>
        </a:xfrm>
        <a:prstGeom prst="rect">
          <a:avLst/>
        </a:prstGeom>
      </xdr:spPr>
    </xdr:pic>
    <xdr:clientData/>
  </xdr:twoCellAnchor>
  <xdr:twoCellAnchor editAs="oneCell">
    <xdr:from>
      <xdr:col>0</xdr:col>
      <xdr:colOff>0</xdr:colOff>
      <xdr:row>0</xdr:row>
      <xdr:rowOff>1</xdr:rowOff>
    </xdr:from>
    <xdr:to>
      <xdr:col>0</xdr:col>
      <xdr:colOff>252000</xdr:colOff>
      <xdr:row>1</xdr:row>
      <xdr:rowOff>120800</xdr:rowOff>
    </xdr:to>
    <xdr:pic>
      <xdr:nvPicPr>
        <xdr:cNvPr id="6" name="Imagen 1">
          <a:extLst>
            <a:ext uri="{FF2B5EF4-FFF2-40B4-BE49-F238E27FC236}">
              <a16:creationId xmlns:a16="http://schemas.microsoft.com/office/drawing/2014/main" id="{6B2E8C14-5994-4C38-AA25-5529A7DA31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252000" cy="2884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252000</xdr:colOff>
      <xdr:row>1</xdr:row>
      <xdr:rowOff>120800</xdr:rowOff>
    </xdr:to>
    <xdr:pic>
      <xdr:nvPicPr>
        <xdr:cNvPr id="3" name="Imagen 1">
          <a:extLst>
            <a:ext uri="{FF2B5EF4-FFF2-40B4-BE49-F238E27FC236}">
              <a16:creationId xmlns:a16="http://schemas.microsoft.com/office/drawing/2014/main" id="{6FE7B5DE-EC3F-40FF-BB32-34938CB40A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52000" cy="2884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252000</xdr:colOff>
      <xdr:row>1</xdr:row>
      <xdr:rowOff>120800</xdr:rowOff>
    </xdr:to>
    <xdr:pic>
      <xdr:nvPicPr>
        <xdr:cNvPr id="2" name="Imagen 1">
          <a:extLst>
            <a:ext uri="{FF2B5EF4-FFF2-40B4-BE49-F238E27FC236}">
              <a16:creationId xmlns:a16="http://schemas.microsoft.com/office/drawing/2014/main" id="{D8C525B3-CCD1-4FA9-9F26-D42EB5E548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52000" cy="2858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252000</xdr:colOff>
      <xdr:row>1</xdr:row>
      <xdr:rowOff>126092</xdr:rowOff>
    </xdr:to>
    <xdr:pic>
      <xdr:nvPicPr>
        <xdr:cNvPr id="2" name="Imagen 1">
          <a:extLst>
            <a:ext uri="{FF2B5EF4-FFF2-40B4-BE49-F238E27FC236}">
              <a16:creationId xmlns:a16="http://schemas.microsoft.com/office/drawing/2014/main" id="{E9E7B73E-FEB7-4483-9570-5B12267F91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52000" cy="2858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252000</xdr:colOff>
      <xdr:row>1</xdr:row>
      <xdr:rowOff>126092</xdr:rowOff>
    </xdr:to>
    <xdr:pic>
      <xdr:nvPicPr>
        <xdr:cNvPr id="2" name="Imagen 1">
          <a:extLst>
            <a:ext uri="{FF2B5EF4-FFF2-40B4-BE49-F238E27FC236}">
              <a16:creationId xmlns:a16="http://schemas.microsoft.com/office/drawing/2014/main" id="{7AB93D41-9F82-4149-B49E-A35C04F10C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52000" cy="284841"/>
        </a:xfrm>
        <a:prstGeom prst="rect">
          <a:avLst/>
        </a:prstGeom>
      </xdr:spPr>
    </xdr:pic>
    <xdr:clientData/>
  </xdr:twoCellAnchor>
  <xdr:oneCellAnchor>
    <xdr:from>
      <xdr:col>2</xdr:col>
      <xdr:colOff>0</xdr:colOff>
      <xdr:row>0</xdr:row>
      <xdr:rowOff>1</xdr:rowOff>
    </xdr:from>
    <xdr:ext cx="252000" cy="284841"/>
    <xdr:pic>
      <xdr:nvPicPr>
        <xdr:cNvPr id="3" name="Imagen 1">
          <a:extLst>
            <a:ext uri="{FF2B5EF4-FFF2-40B4-BE49-F238E27FC236}">
              <a16:creationId xmlns:a16="http://schemas.microsoft.com/office/drawing/2014/main" id="{A5D6A70B-2083-4CEA-869E-FE499B4C0F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52000" cy="284841"/>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252000</xdr:colOff>
      <xdr:row>1</xdr:row>
      <xdr:rowOff>126092</xdr:rowOff>
    </xdr:to>
    <xdr:pic>
      <xdr:nvPicPr>
        <xdr:cNvPr id="2" name="Imagen 1">
          <a:extLst>
            <a:ext uri="{FF2B5EF4-FFF2-40B4-BE49-F238E27FC236}">
              <a16:creationId xmlns:a16="http://schemas.microsoft.com/office/drawing/2014/main" id="{7CCDC62E-A027-4B37-ADF1-432960CF32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52000" cy="2848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252000</xdr:colOff>
      <xdr:row>1</xdr:row>
      <xdr:rowOff>120800</xdr:rowOff>
    </xdr:to>
    <xdr:pic>
      <xdr:nvPicPr>
        <xdr:cNvPr id="6" name="Imagen 1">
          <a:extLst>
            <a:ext uri="{FF2B5EF4-FFF2-40B4-BE49-F238E27FC236}">
              <a16:creationId xmlns:a16="http://schemas.microsoft.com/office/drawing/2014/main" id="{855F5676-D281-40A5-B938-0FF4920C45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52000" cy="289696"/>
        </a:xfrm>
        <a:prstGeom prst="rect">
          <a:avLst/>
        </a:prstGeom>
      </xdr:spPr>
    </xdr:pic>
    <xdr:clientData/>
  </xdr:twoCellAnchor>
  <xdr:twoCellAnchor editAs="oneCell">
    <xdr:from>
      <xdr:col>0</xdr:col>
      <xdr:colOff>565150</xdr:colOff>
      <xdr:row>14</xdr:row>
      <xdr:rowOff>14833</xdr:rowOff>
    </xdr:from>
    <xdr:to>
      <xdr:col>6</xdr:col>
      <xdr:colOff>1218850</xdr:colOff>
      <xdr:row>43</xdr:row>
      <xdr:rowOff>75762</xdr:rowOff>
    </xdr:to>
    <xdr:pic>
      <xdr:nvPicPr>
        <xdr:cNvPr id="3" name="Picture 2">
          <a:extLst>
            <a:ext uri="{FF2B5EF4-FFF2-40B4-BE49-F238E27FC236}">
              <a16:creationId xmlns:a16="http://schemas.microsoft.com/office/drawing/2014/main" id="{EA4E5601-0E3B-4F14-BF6A-AD0BC04FCCA8}"/>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l="15794"/>
        <a:stretch/>
      </xdr:blipFill>
      <xdr:spPr>
        <a:xfrm>
          <a:off x="565150" y="2338933"/>
          <a:ext cx="12960000" cy="48488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304295</xdr:colOff>
      <xdr:row>2</xdr:row>
      <xdr:rowOff>12020</xdr:rowOff>
    </xdr:to>
    <xdr:pic>
      <xdr:nvPicPr>
        <xdr:cNvPr id="4" name="Imagen 1">
          <a:extLst>
            <a:ext uri="{FF2B5EF4-FFF2-40B4-BE49-F238E27FC236}">
              <a16:creationId xmlns:a16="http://schemas.microsoft.com/office/drawing/2014/main" id="{A6DAE85E-088B-4718-B211-065FC9013D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295" cy="342220"/>
        </a:xfrm>
        <a:prstGeom prst="rect">
          <a:avLst/>
        </a:prstGeom>
      </xdr:spPr>
    </xdr:pic>
    <xdr:clientData/>
  </xdr:twoCellAnchor>
</xdr:wsDr>
</file>

<file path=xl/theme/theme1.xml><?xml version="1.0" encoding="utf-8"?>
<a:theme xmlns:a="http://schemas.openxmlformats.org/drawingml/2006/main" name="Office Theme">
  <a:themeElements>
    <a:clrScheme name="Igni Kunmap">
      <a:dk1>
        <a:srgbClr val="1C1C1C"/>
      </a:dk1>
      <a:lt1>
        <a:srgbClr val="FFFFFF"/>
      </a:lt1>
      <a:dk2>
        <a:srgbClr val="2F353D"/>
      </a:dk2>
      <a:lt2>
        <a:srgbClr val="E8E8E8"/>
      </a:lt2>
      <a:accent1>
        <a:srgbClr val="017978"/>
      </a:accent1>
      <a:accent2>
        <a:srgbClr val="7030A0"/>
      </a:accent2>
      <a:accent3>
        <a:srgbClr val="00D3D2"/>
      </a:accent3>
      <a:accent4>
        <a:srgbClr val="0070C0"/>
      </a:accent4>
      <a:accent5>
        <a:srgbClr val="92D050"/>
      </a:accent5>
      <a:accent6>
        <a:srgbClr val="70AD47"/>
      </a:accent6>
      <a:hlink>
        <a:srgbClr val="017978"/>
      </a:hlink>
      <a:folHlink>
        <a:srgbClr val="017978"/>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73B07-B88C-4D02-AE43-C9D849089587}">
  <dimension ref="A1:E32"/>
  <sheetViews>
    <sheetView showGridLines="0" topLeftCell="A4" zoomScale="120" zoomScaleNormal="120" workbookViewId="0"/>
  </sheetViews>
  <sheetFormatPr defaultColWidth="20.81640625" defaultRowHeight="12.5" x14ac:dyDescent="0.25"/>
  <cols>
    <col min="1" max="2" width="25.81640625" style="36" customWidth="1"/>
    <col min="3" max="3" width="100.81640625" style="76" customWidth="1"/>
    <col min="4" max="16384" width="20.81640625" style="36"/>
  </cols>
  <sheetData>
    <row r="1" spans="1:5" ht="13" x14ac:dyDescent="0.3">
      <c r="E1" s="37"/>
    </row>
    <row r="2" spans="1:5" ht="13" x14ac:dyDescent="0.3">
      <c r="E2" s="37"/>
    </row>
    <row r="3" spans="1:5" ht="13" x14ac:dyDescent="0.3">
      <c r="E3" s="37"/>
    </row>
    <row r="4" spans="1:5" s="37" customFormat="1" ht="13" x14ac:dyDescent="0.3">
      <c r="A4" s="37" t="s">
        <v>18</v>
      </c>
      <c r="C4" s="77"/>
    </row>
    <row r="5" spans="1:5" ht="13" x14ac:dyDescent="0.3">
      <c r="A5" s="36" t="s">
        <v>19</v>
      </c>
      <c r="E5" s="37"/>
    </row>
    <row r="6" spans="1:5" ht="13" x14ac:dyDescent="0.3">
      <c r="E6" s="37"/>
    </row>
    <row r="7" spans="1:5" s="66" customFormat="1" ht="13" x14ac:dyDescent="0.3">
      <c r="A7" s="65" t="s">
        <v>19</v>
      </c>
      <c r="B7" s="65"/>
      <c r="C7" s="78"/>
    </row>
    <row r="8" spans="1:5" s="71" customFormat="1" ht="13" x14ac:dyDescent="0.25">
      <c r="A8" s="69" t="s">
        <v>52</v>
      </c>
      <c r="B8" s="93"/>
      <c r="C8" s="70" t="s">
        <v>64</v>
      </c>
    </row>
    <row r="9" spans="1:5" ht="13" x14ac:dyDescent="0.25">
      <c r="A9" s="61" t="s">
        <v>53</v>
      </c>
      <c r="B9" s="64" t="s">
        <v>56</v>
      </c>
      <c r="C9" s="68"/>
    </row>
    <row r="10" spans="1:5" ht="13" x14ac:dyDescent="0.25">
      <c r="A10" s="61"/>
      <c r="B10" s="64" t="s">
        <v>57</v>
      </c>
      <c r="C10" s="68"/>
    </row>
    <row r="11" spans="1:5" ht="13" x14ac:dyDescent="0.25">
      <c r="A11" s="61"/>
      <c r="B11" s="64" t="s">
        <v>58</v>
      </c>
      <c r="C11" s="68"/>
    </row>
    <row r="12" spans="1:5" ht="13" x14ac:dyDescent="0.25">
      <c r="A12" s="61"/>
      <c r="B12" s="64" t="s">
        <v>59</v>
      </c>
      <c r="C12" s="68"/>
    </row>
    <row r="13" spans="1:5" s="71" customFormat="1" ht="13" x14ac:dyDescent="0.25">
      <c r="A13" s="69"/>
      <c r="B13" s="93" t="s">
        <v>60</v>
      </c>
      <c r="C13" s="72"/>
    </row>
    <row r="14" spans="1:5" ht="13" x14ac:dyDescent="0.25">
      <c r="A14" s="61" t="s">
        <v>54</v>
      </c>
      <c r="B14" s="64"/>
      <c r="C14" s="67"/>
    </row>
    <row r="15" spans="1:5" ht="13" x14ac:dyDescent="0.25">
      <c r="A15" s="61"/>
      <c r="B15" s="64"/>
      <c r="C15" s="68"/>
    </row>
    <row r="16" spans="1:5" ht="13" x14ac:dyDescent="0.25">
      <c r="A16" s="61"/>
      <c r="B16" s="64"/>
      <c r="C16" s="68"/>
    </row>
    <row r="17" spans="1:3" ht="13" x14ac:dyDescent="0.25">
      <c r="A17" s="61"/>
      <c r="B17" s="64"/>
      <c r="C17" s="68"/>
    </row>
    <row r="18" spans="1:3" s="71" customFormat="1" ht="13" x14ac:dyDescent="0.25">
      <c r="A18" s="69"/>
      <c r="B18" s="93"/>
      <c r="C18" s="72"/>
    </row>
    <row r="19" spans="1:3" ht="13" x14ac:dyDescent="0.25">
      <c r="A19" s="61" t="s">
        <v>55</v>
      </c>
      <c r="B19" s="64" t="s">
        <v>61</v>
      </c>
      <c r="C19" s="67"/>
    </row>
    <row r="20" spans="1:3" s="71" customFormat="1" ht="37.5" x14ac:dyDescent="0.25">
      <c r="A20" s="69"/>
      <c r="B20" s="93" t="s">
        <v>62</v>
      </c>
      <c r="C20" s="72"/>
    </row>
    <row r="21" spans="1:3" ht="13" x14ac:dyDescent="0.25">
      <c r="A21" s="62" t="s">
        <v>63</v>
      </c>
      <c r="B21" s="74"/>
      <c r="C21" s="94"/>
    </row>
    <row r="22" spans="1:3" ht="13" x14ac:dyDescent="0.25">
      <c r="A22" s="61"/>
      <c r="B22" s="64"/>
      <c r="C22" s="68"/>
    </row>
    <row r="23" spans="1:3" ht="13" x14ac:dyDescent="0.25">
      <c r="A23" s="61"/>
      <c r="B23" s="64"/>
      <c r="C23" s="68"/>
    </row>
    <row r="24" spans="1:3" ht="13" x14ac:dyDescent="0.25">
      <c r="A24" s="61"/>
      <c r="B24" s="64"/>
      <c r="C24" s="68"/>
    </row>
    <row r="25" spans="1:3" s="35" customFormat="1" ht="13.5" thickBot="1" x14ac:dyDescent="0.3">
      <c r="A25" s="95"/>
      <c r="B25" s="96"/>
      <c r="C25" s="97"/>
    </row>
    <row r="26" spans="1:3" ht="13" x14ac:dyDescent="0.3">
      <c r="A26" s="37"/>
      <c r="B26" s="37"/>
      <c r="C26" s="77"/>
    </row>
    <row r="27" spans="1:3" s="63" customFormat="1" x14ac:dyDescent="0.25">
      <c r="A27" s="36"/>
      <c r="B27" s="36"/>
      <c r="C27" s="76"/>
    </row>
    <row r="28" spans="1:3" x14ac:dyDescent="0.25">
      <c r="A28" s="63"/>
      <c r="B28" s="63"/>
      <c r="C28" s="79"/>
    </row>
    <row r="32" spans="1:3" s="37" customFormat="1" ht="13" x14ac:dyDescent="0.3">
      <c r="C32" s="77"/>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D26"/>
  <sheetViews>
    <sheetView showGridLines="0" topLeftCell="A7" zoomScaleNormal="100" workbookViewId="0">
      <selection activeCell="D21" sqref="D21"/>
    </sheetView>
  </sheetViews>
  <sheetFormatPr defaultColWidth="10.54296875" defaultRowHeight="13" x14ac:dyDescent="0.3"/>
  <cols>
    <col min="1" max="1" width="10.54296875" style="1"/>
    <col min="2" max="2" width="40.54296875" style="1" customWidth="1"/>
    <col min="3" max="3" width="20.54296875" style="1" customWidth="1"/>
    <col min="4" max="4" width="20.54296875" style="2" customWidth="1"/>
    <col min="5" max="16384" width="10.54296875" style="1"/>
  </cols>
  <sheetData>
    <row r="4" spans="1:4" s="2" customFormat="1" x14ac:dyDescent="0.3">
      <c r="A4" s="2" t="e">
        <f>+'EL EMBAJADOR DEL MUNDO'!#REF!</f>
        <v>#REF!</v>
      </c>
    </row>
    <row r="5" spans="1:4" x14ac:dyDescent="0.3">
      <c r="A5" s="1" t="s">
        <v>0</v>
      </c>
    </row>
    <row r="7" spans="1:4" s="20" customFormat="1" x14ac:dyDescent="0.3">
      <c r="B7" s="20" t="s">
        <v>2</v>
      </c>
      <c r="C7" s="21" t="s">
        <v>3</v>
      </c>
      <c r="D7" s="22" t="s">
        <v>1</v>
      </c>
    </row>
    <row r="8" spans="1:4" x14ac:dyDescent="0.3">
      <c r="A8" s="15" t="s">
        <v>10</v>
      </c>
      <c r="B8" s="51"/>
      <c r="C8" s="4" t="s">
        <v>7</v>
      </c>
      <c r="D8" s="56">
        <v>1</v>
      </c>
    </row>
    <row r="9" spans="1:4" x14ac:dyDescent="0.3">
      <c r="A9" s="16">
        <v>1</v>
      </c>
      <c r="B9" s="52"/>
      <c r="C9" s="54">
        <v>1</v>
      </c>
      <c r="D9" s="8">
        <f>+D8/C9</f>
        <v>1</v>
      </c>
    </row>
    <row r="10" spans="1:4" x14ac:dyDescent="0.3">
      <c r="A10" s="16">
        <f>+A9+1</f>
        <v>2</v>
      </c>
      <c r="B10" s="52"/>
      <c r="C10" s="54">
        <v>1</v>
      </c>
      <c r="D10" s="8">
        <f>+D9/C10</f>
        <v>1</v>
      </c>
    </row>
    <row r="11" spans="1:4" x14ac:dyDescent="0.3">
      <c r="A11" s="16">
        <f t="shared" ref="A11:A13" si="0">+A10+1</f>
        <v>3</v>
      </c>
      <c r="B11" s="52"/>
      <c r="C11" s="54">
        <v>1</v>
      </c>
      <c r="D11" s="8">
        <f t="shared" ref="D11:D13" si="1">+D10/C11</f>
        <v>1</v>
      </c>
    </row>
    <row r="12" spans="1:4" x14ac:dyDescent="0.3">
      <c r="A12" s="16">
        <f t="shared" si="0"/>
        <v>4</v>
      </c>
      <c r="B12" s="52"/>
      <c r="C12" s="54">
        <v>1</v>
      </c>
      <c r="D12" s="8">
        <f t="shared" si="1"/>
        <v>1</v>
      </c>
    </row>
    <row r="13" spans="1:4" x14ac:dyDescent="0.3">
      <c r="A13" s="16">
        <f t="shared" si="0"/>
        <v>5</v>
      </c>
      <c r="B13" s="52"/>
      <c r="C13" s="54">
        <v>1</v>
      </c>
      <c r="D13" s="8">
        <f t="shared" si="1"/>
        <v>1</v>
      </c>
    </row>
    <row r="14" spans="1:4" s="3" customFormat="1" ht="13.5" thickBot="1" x14ac:dyDescent="0.35">
      <c r="A14" s="17" t="s">
        <v>11</v>
      </c>
      <c r="B14" s="53"/>
      <c r="C14" s="55">
        <v>1</v>
      </c>
      <c r="D14" s="9">
        <f>+D13/C14</f>
        <v>1</v>
      </c>
    </row>
    <row r="16" spans="1:4" s="20" customFormat="1" x14ac:dyDescent="0.3">
      <c r="B16" s="20" t="s">
        <v>4</v>
      </c>
      <c r="C16" s="21"/>
      <c r="D16" s="22" t="s">
        <v>5</v>
      </c>
    </row>
    <row r="17" spans="2:4" s="3" customFormat="1" ht="13.5" thickBot="1" x14ac:dyDescent="0.35">
      <c r="B17" s="3">
        <f>+B14</f>
        <v>0</v>
      </c>
      <c r="D17" s="57">
        <v>1</v>
      </c>
    </row>
    <row r="18" spans="2:4" s="2" customFormat="1" x14ac:dyDescent="0.3">
      <c r="B18" s="2" t="s">
        <v>6</v>
      </c>
      <c r="D18" s="49">
        <f>+D17/D14</f>
        <v>1</v>
      </c>
    </row>
    <row r="19" spans="2:4" s="5" customFormat="1" x14ac:dyDescent="0.3">
      <c r="D19" s="11"/>
    </row>
    <row r="20" spans="2:4" s="20" customFormat="1" x14ac:dyDescent="0.3">
      <c r="B20" s="20" t="s">
        <v>9</v>
      </c>
      <c r="C20" s="21"/>
      <c r="D20" s="22"/>
    </row>
    <row r="21" spans="2:4" s="5" customFormat="1" x14ac:dyDescent="0.3">
      <c r="B21" s="5" t="s">
        <v>8</v>
      </c>
      <c r="D21" s="58">
        <v>1</v>
      </c>
    </row>
    <row r="22" spans="2:4" s="5" customFormat="1" x14ac:dyDescent="0.3">
      <c r="B22" s="5" t="s">
        <v>12</v>
      </c>
      <c r="C22" s="6"/>
      <c r="D22" s="13">
        <f>+D21/D14</f>
        <v>1</v>
      </c>
    </row>
    <row r="23" spans="2:4" s="3" customFormat="1" ht="13.5" thickBot="1" x14ac:dyDescent="0.35">
      <c r="B23" s="3" t="s">
        <v>13</v>
      </c>
      <c r="D23" s="14">
        <f>+D22*D17</f>
        <v>1</v>
      </c>
    </row>
    <row r="24" spans="2:4" s="5" customFormat="1" x14ac:dyDescent="0.3">
      <c r="D24" s="11"/>
    </row>
    <row r="25" spans="2:4" s="5" customFormat="1" x14ac:dyDescent="0.3">
      <c r="D25" s="11"/>
    </row>
    <row r="26" spans="2:4" s="5" customFormat="1" x14ac:dyDescent="0.3">
      <c r="D26" s="11"/>
    </row>
  </sheetData>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F26"/>
  <sheetViews>
    <sheetView showGridLines="0" zoomScaleNormal="100" workbookViewId="0">
      <selection activeCell="A4" sqref="A4"/>
    </sheetView>
  </sheetViews>
  <sheetFormatPr defaultColWidth="10.54296875" defaultRowHeight="13" x14ac:dyDescent="0.3"/>
  <cols>
    <col min="1" max="1" width="10.54296875" style="1"/>
    <col min="2" max="2" width="40.54296875" style="1" customWidth="1"/>
    <col min="3" max="3" width="20.54296875" style="1" customWidth="1"/>
    <col min="4" max="4" width="20.54296875" style="2" customWidth="1"/>
    <col min="5" max="5" width="40.54296875" style="1" customWidth="1"/>
    <col min="6" max="6" width="20.54296875" style="1" customWidth="1"/>
    <col min="7" max="16384" width="10.54296875" style="1"/>
  </cols>
  <sheetData>
    <row r="4" spans="1:6" s="2" customFormat="1" x14ac:dyDescent="0.3">
      <c r="A4" s="2" t="e">
        <f>+'EL EMBAJADOR DEL MUNDO'!#REF!</f>
        <v>#REF!</v>
      </c>
    </row>
    <row r="5" spans="1:6" x14ac:dyDescent="0.3">
      <c r="A5" s="1" t="s">
        <v>0</v>
      </c>
    </row>
    <row r="7" spans="1:6" s="20" customFormat="1" x14ac:dyDescent="0.3">
      <c r="B7" s="20" t="s">
        <v>2</v>
      </c>
      <c r="C7" s="21" t="s">
        <v>3</v>
      </c>
      <c r="D7" s="22" t="s">
        <v>1</v>
      </c>
      <c r="E7" s="20" t="s">
        <v>14</v>
      </c>
      <c r="F7" s="20" t="s">
        <v>15</v>
      </c>
    </row>
    <row r="8" spans="1:6" x14ac:dyDescent="0.3">
      <c r="A8" s="23" t="s">
        <v>10</v>
      </c>
      <c r="B8" s="24" t="e">
        <f>+#REF!</f>
        <v>#REF!</v>
      </c>
      <c r="C8" s="25" t="s">
        <v>7</v>
      </c>
      <c r="D8" s="7" t="e">
        <f>+#REF!</f>
        <v>#REF!</v>
      </c>
      <c r="E8" s="41" t="s">
        <v>7</v>
      </c>
      <c r="F8" s="40">
        <v>0</v>
      </c>
    </row>
    <row r="9" spans="1:6" x14ac:dyDescent="0.3">
      <c r="A9" s="26">
        <v>1</v>
      </c>
      <c r="B9" s="27" t="e">
        <f>+#REF!</f>
        <v>#REF!</v>
      </c>
      <c r="C9" s="18" t="e">
        <f>+#REF!</f>
        <v>#REF!</v>
      </c>
      <c r="D9" s="8" t="e">
        <f>+D8/C9</f>
        <v>#REF!</v>
      </c>
      <c r="E9" s="42"/>
      <c r="F9" s="44"/>
    </row>
    <row r="10" spans="1:6" x14ac:dyDescent="0.3">
      <c r="A10" s="26">
        <f>+A9+1</f>
        <v>2</v>
      </c>
      <c r="B10" s="27" t="e">
        <f>+#REF!</f>
        <v>#REF!</v>
      </c>
      <c r="C10" s="18" t="e">
        <f>+#REF!</f>
        <v>#REF!</v>
      </c>
      <c r="D10" s="8" t="e">
        <f>+D9/C10</f>
        <v>#REF!</v>
      </c>
      <c r="E10" s="42"/>
      <c r="F10" s="44"/>
    </row>
    <row r="11" spans="1:6" x14ac:dyDescent="0.3">
      <c r="A11" s="26">
        <f t="shared" ref="A11:A13" si="0">+A10+1</f>
        <v>3</v>
      </c>
      <c r="B11" s="27" t="e">
        <f>+#REF!</f>
        <v>#REF!</v>
      </c>
      <c r="C11" s="18" t="e">
        <f>+#REF!</f>
        <v>#REF!</v>
      </c>
      <c r="D11" s="8" t="e">
        <f>+D10/C11</f>
        <v>#REF!</v>
      </c>
      <c r="E11" s="42"/>
      <c r="F11" s="44"/>
    </row>
    <row r="12" spans="1:6" x14ac:dyDescent="0.3">
      <c r="A12" s="26">
        <f t="shared" si="0"/>
        <v>4</v>
      </c>
      <c r="B12" s="27" t="e">
        <f>+#REF!</f>
        <v>#REF!</v>
      </c>
      <c r="C12" s="18" t="e">
        <f>+#REF!</f>
        <v>#REF!</v>
      </c>
      <c r="D12" s="8" t="e">
        <f t="shared" ref="D12:D13" si="1">+D11/C12</f>
        <v>#REF!</v>
      </c>
      <c r="E12" s="42"/>
      <c r="F12" s="44"/>
    </row>
    <row r="13" spans="1:6" x14ac:dyDescent="0.3">
      <c r="A13" s="26">
        <f t="shared" si="0"/>
        <v>5</v>
      </c>
      <c r="B13" s="27" t="e">
        <f>+#REF!</f>
        <v>#REF!</v>
      </c>
      <c r="C13" s="18" t="e">
        <f>+#REF!</f>
        <v>#REF!</v>
      </c>
      <c r="D13" s="8" t="e">
        <f t="shared" si="1"/>
        <v>#REF!</v>
      </c>
      <c r="E13" s="42"/>
      <c r="F13" s="44"/>
    </row>
    <row r="14" spans="1:6" s="3" customFormat="1" ht="13.5" thickBot="1" x14ac:dyDescent="0.35">
      <c r="A14" s="28" t="s">
        <v>11</v>
      </c>
      <c r="B14" s="29" t="e">
        <f>+#REF!</f>
        <v>#REF!</v>
      </c>
      <c r="C14" s="19" t="e">
        <f>+#REF!</f>
        <v>#REF!</v>
      </c>
      <c r="D14" s="9" t="e">
        <f>+D11/C14</f>
        <v>#REF!</v>
      </c>
      <c r="E14" s="43"/>
      <c r="F14" s="45"/>
    </row>
    <row r="15" spans="1:6" x14ac:dyDescent="0.3">
      <c r="A15" s="30"/>
      <c r="B15" s="30"/>
      <c r="C15" s="30"/>
      <c r="D15" s="31"/>
      <c r="F15" s="46">
        <f>SUM(F9:F14)</f>
        <v>0</v>
      </c>
    </row>
    <row r="16" spans="1:6" s="20" customFormat="1" x14ac:dyDescent="0.3">
      <c r="A16" s="32"/>
      <c r="B16" s="32" t="s">
        <v>4</v>
      </c>
      <c r="C16" s="33"/>
      <c r="D16" s="34" t="s">
        <v>5</v>
      </c>
    </row>
    <row r="17" spans="1:4" s="3" customFormat="1" ht="13.5" thickBot="1" x14ac:dyDescent="0.35">
      <c r="A17" s="35"/>
      <c r="B17" s="35" t="e">
        <f>+B14</f>
        <v>#REF!</v>
      </c>
      <c r="C17" s="35"/>
      <c r="D17" s="10" t="e">
        <f>+#REF!</f>
        <v>#REF!</v>
      </c>
    </row>
    <row r="18" spans="1:4" s="2" customFormat="1" x14ac:dyDescent="0.3">
      <c r="A18" s="31"/>
      <c r="B18" s="31" t="s">
        <v>6</v>
      </c>
      <c r="C18" s="31"/>
      <c r="D18" s="50" t="e">
        <f>+D17/D14</f>
        <v>#REF!</v>
      </c>
    </row>
    <row r="19" spans="1:4" s="5" customFormat="1" x14ac:dyDescent="0.3">
      <c r="A19" s="36"/>
      <c r="B19" s="36"/>
      <c r="C19" s="36"/>
      <c r="D19" s="37"/>
    </row>
    <row r="20" spans="1:4" s="20" customFormat="1" x14ac:dyDescent="0.3">
      <c r="A20" s="32"/>
      <c r="B20" s="32" t="s">
        <v>9</v>
      </c>
      <c r="C20" s="33"/>
      <c r="D20" s="34"/>
    </row>
    <row r="21" spans="1:4" s="5" customFormat="1" x14ac:dyDescent="0.3">
      <c r="A21" s="36"/>
      <c r="B21" s="36" t="s">
        <v>8</v>
      </c>
      <c r="C21" s="36"/>
      <c r="D21" s="12" t="e">
        <f>+#REF!</f>
        <v>#REF!</v>
      </c>
    </row>
    <row r="22" spans="1:4" s="5" customFormat="1" x14ac:dyDescent="0.3">
      <c r="A22" s="36"/>
      <c r="B22" s="36" t="s">
        <v>12</v>
      </c>
      <c r="C22" s="38"/>
      <c r="D22" s="39" t="e">
        <f>+D21/D14</f>
        <v>#REF!</v>
      </c>
    </row>
    <row r="23" spans="1:4" s="3" customFormat="1" ht="13.5" thickBot="1" x14ac:dyDescent="0.35">
      <c r="A23" s="35"/>
      <c r="B23" s="35" t="s">
        <v>13</v>
      </c>
      <c r="C23" s="35"/>
      <c r="D23" s="14" t="e">
        <f>+D22*D17</f>
        <v>#REF!</v>
      </c>
    </row>
    <row r="24" spans="1:4" s="5" customFormat="1" x14ac:dyDescent="0.3">
      <c r="B24" s="5" t="s">
        <v>15</v>
      </c>
      <c r="D24" s="47">
        <f>-F15</f>
        <v>0</v>
      </c>
    </row>
    <row r="25" spans="1:4" s="3" customFormat="1" ht="13.5" thickBot="1" x14ac:dyDescent="0.35">
      <c r="B25" s="3" t="s">
        <v>16</v>
      </c>
      <c r="D25" s="48" t="e">
        <f>+D23+D24</f>
        <v>#REF!</v>
      </c>
    </row>
    <row r="26" spans="1:4" s="2" customFormat="1" x14ac:dyDescent="0.3">
      <c r="A26" s="31"/>
      <c r="B26" s="31" t="s">
        <v>17</v>
      </c>
      <c r="C26" s="31"/>
      <c r="D26" s="50" t="e">
        <f>+D25/(D22*D14)</f>
        <v>#REF!</v>
      </c>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3"/>
  <sheetViews>
    <sheetView showGridLines="0" topLeftCell="A4" zoomScale="120" zoomScaleNormal="120" workbookViewId="0">
      <selection activeCell="B6" sqref="B6"/>
    </sheetView>
  </sheetViews>
  <sheetFormatPr defaultColWidth="20.81640625" defaultRowHeight="12.5" x14ac:dyDescent="0.25"/>
  <cols>
    <col min="1" max="1" width="25.81640625" style="36" customWidth="1"/>
    <col min="2" max="2" width="100.81640625" style="76" customWidth="1"/>
    <col min="3" max="16384" width="20.81640625" style="36"/>
  </cols>
  <sheetData>
    <row r="1" spans="1:4" ht="13" x14ac:dyDescent="0.3">
      <c r="D1" s="37"/>
    </row>
    <row r="2" spans="1:4" ht="13" x14ac:dyDescent="0.3">
      <c r="D2" s="37"/>
    </row>
    <row r="3" spans="1:4" ht="13" x14ac:dyDescent="0.3">
      <c r="D3" s="37"/>
    </row>
    <row r="4" spans="1:4" s="37" customFormat="1" ht="13" x14ac:dyDescent="0.3">
      <c r="A4" s="37" t="s">
        <v>18</v>
      </c>
      <c r="B4" s="77"/>
    </row>
    <row r="5" spans="1:4" ht="13" x14ac:dyDescent="0.3">
      <c r="A5" s="36" t="s">
        <v>51</v>
      </c>
      <c r="D5" s="37"/>
    </row>
    <row r="6" spans="1:4" ht="13" x14ac:dyDescent="0.3">
      <c r="D6" s="37"/>
    </row>
    <row r="7" spans="1:4" s="66" customFormat="1" ht="13" x14ac:dyDescent="0.3">
      <c r="A7" s="65" t="s">
        <v>19</v>
      </c>
      <c r="B7" s="78"/>
    </row>
    <row r="8" spans="1:4" s="71" customFormat="1" ht="13" x14ac:dyDescent="0.25">
      <c r="A8" s="69" t="s">
        <v>41</v>
      </c>
      <c r="B8" s="70" t="s">
        <v>42</v>
      </c>
    </row>
    <row r="9" spans="1:4" s="71" customFormat="1" ht="13" x14ac:dyDescent="0.25">
      <c r="A9" s="69" t="s">
        <v>40</v>
      </c>
      <c r="B9" s="72" t="s">
        <v>43</v>
      </c>
    </row>
    <row r="10" spans="1:4" s="71" customFormat="1" ht="13" x14ac:dyDescent="0.25">
      <c r="A10" s="69" t="s">
        <v>39</v>
      </c>
      <c r="B10" s="70" t="s">
        <v>44</v>
      </c>
    </row>
    <row r="11" spans="1:4" s="71" customFormat="1" ht="25" x14ac:dyDescent="0.25">
      <c r="A11" s="69" t="s">
        <v>32</v>
      </c>
      <c r="B11" s="70" t="s">
        <v>45</v>
      </c>
    </row>
    <row r="12" spans="1:4" s="71" customFormat="1" ht="37.5" x14ac:dyDescent="0.25">
      <c r="A12" s="69" t="s">
        <v>33</v>
      </c>
      <c r="B12" s="70" t="s">
        <v>46</v>
      </c>
    </row>
    <row r="13" spans="1:4" s="71" customFormat="1" ht="25" x14ac:dyDescent="0.25">
      <c r="A13" s="60" t="s">
        <v>34</v>
      </c>
      <c r="B13" s="75" t="s">
        <v>47</v>
      </c>
    </row>
    <row r="14" spans="1:4" s="71" customFormat="1" ht="13" x14ac:dyDescent="0.25">
      <c r="A14" s="73" t="s">
        <v>35</v>
      </c>
      <c r="B14" s="75" t="s">
        <v>48</v>
      </c>
    </row>
    <row r="15" spans="1:4" s="71" customFormat="1" ht="25" x14ac:dyDescent="0.25">
      <c r="A15" s="60" t="s">
        <v>36</v>
      </c>
      <c r="B15" s="75" t="s">
        <v>49</v>
      </c>
    </row>
    <row r="16" spans="1:4" s="81" customFormat="1" ht="13.5" thickBot="1" x14ac:dyDescent="0.3">
      <c r="A16" s="59" t="s">
        <v>37</v>
      </c>
      <c r="B16" s="80" t="s">
        <v>50</v>
      </c>
    </row>
    <row r="17" spans="1:2" ht="13" x14ac:dyDescent="0.3">
      <c r="A17" s="37"/>
      <c r="B17" s="77"/>
    </row>
    <row r="18" spans="1:2" s="63" customFormat="1" x14ac:dyDescent="0.25">
      <c r="A18" s="36"/>
      <c r="B18" s="76"/>
    </row>
    <row r="19" spans="1:2" x14ac:dyDescent="0.25">
      <c r="A19" s="63"/>
      <c r="B19" s="79"/>
    </row>
    <row r="23" spans="1:2" s="37" customFormat="1" ht="13" x14ac:dyDescent="0.3">
      <c r="B23" s="77"/>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66B63-0B7F-4BAB-92A6-9D6B6405271F}">
  <dimension ref="A1:D23"/>
  <sheetViews>
    <sheetView showGridLines="0" tabSelected="1" topLeftCell="A4" zoomScale="120" zoomScaleNormal="120" workbookViewId="0">
      <selection activeCell="B8" sqref="B8:B16"/>
    </sheetView>
  </sheetViews>
  <sheetFormatPr defaultColWidth="20.81640625" defaultRowHeight="12.5" x14ac:dyDescent="0.25"/>
  <cols>
    <col min="1" max="1" width="25.81640625" style="36" customWidth="1"/>
    <col min="2" max="2" width="100.81640625" style="76" customWidth="1"/>
    <col min="3" max="16384" width="20.81640625" style="36"/>
  </cols>
  <sheetData>
    <row r="1" spans="1:4" ht="13" x14ac:dyDescent="0.3">
      <c r="D1" s="37"/>
    </row>
    <row r="2" spans="1:4" ht="13" x14ac:dyDescent="0.3">
      <c r="D2" s="37"/>
    </row>
    <row r="3" spans="1:4" ht="13" x14ac:dyDescent="0.3">
      <c r="D3" s="37"/>
    </row>
    <row r="4" spans="1:4" s="37" customFormat="1" ht="13" x14ac:dyDescent="0.3">
      <c r="A4" s="37" t="s">
        <v>18</v>
      </c>
      <c r="B4" s="77"/>
    </row>
    <row r="5" spans="1:4" ht="13" x14ac:dyDescent="0.3">
      <c r="A5" s="36" t="s">
        <v>51</v>
      </c>
      <c r="D5" s="37"/>
    </row>
    <row r="6" spans="1:4" ht="13" x14ac:dyDescent="0.3">
      <c r="D6" s="37"/>
    </row>
    <row r="7" spans="1:4" s="66" customFormat="1" ht="13" x14ac:dyDescent="0.3">
      <c r="A7" s="65" t="s">
        <v>19</v>
      </c>
      <c r="B7" s="78"/>
    </row>
    <row r="8" spans="1:4" s="71" customFormat="1" ht="13" x14ac:dyDescent="0.25">
      <c r="A8" s="69" t="s">
        <v>41</v>
      </c>
      <c r="B8" s="70"/>
    </row>
    <row r="9" spans="1:4" s="71" customFormat="1" ht="13" x14ac:dyDescent="0.25">
      <c r="A9" s="69" t="s">
        <v>40</v>
      </c>
      <c r="B9" s="72"/>
    </row>
    <row r="10" spans="1:4" s="71" customFormat="1" ht="13" x14ac:dyDescent="0.25">
      <c r="A10" s="69" t="s">
        <v>39</v>
      </c>
      <c r="B10" s="70"/>
    </row>
    <row r="11" spans="1:4" s="71" customFormat="1" ht="13" x14ac:dyDescent="0.25">
      <c r="A11" s="69" t="s">
        <v>32</v>
      </c>
      <c r="B11" s="70"/>
    </row>
    <row r="12" spans="1:4" s="71" customFormat="1" ht="13" x14ac:dyDescent="0.25">
      <c r="A12" s="69" t="s">
        <v>33</v>
      </c>
      <c r="B12" s="70"/>
    </row>
    <row r="13" spans="1:4" s="71" customFormat="1" ht="13" x14ac:dyDescent="0.25">
      <c r="A13" s="60" t="s">
        <v>34</v>
      </c>
      <c r="B13" s="75"/>
    </row>
    <row r="14" spans="1:4" s="71" customFormat="1" ht="13" x14ac:dyDescent="0.25">
      <c r="A14" s="73" t="s">
        <v>35</v>
      </c>
      <c r="B14" s="75"/>
    </row>
    <row r="15" spans="1:4" s="71" customFormat="1" ht="13" x14ac:dyDescent="0.25">
      <c r="A15" s="60" t="s">
        <v>36</v>
      </c>
      <c r="B15" s="75"/>
    </row>
    <row r="16" spans="1:4" s="81" customFormat="1" ht="13.5" thickBot="1" x14ac:dyDescent="0.3">
      <c r="A16" s="59" t="s">
        <v>37</v>
      </c>
      <c r="B16" s="80"/>
    </row>
    <row r="17" spans="1:2" ht="13" x14ac:dyDescent="0.3">
      <c r="A17" s="37"/>
      <c r="B17" s="77"/>
    </row>
    <row r="18" spans="1:2" s="63" customFormat="1" x14ac:dyDescent="0.25">
      <c r="A18" s="36"/>
      <c r="B18" s="76"/>
    </row>
    <row r="19" spans="1:2" x14ac:dyDescent="0.25">
      <c r="A19" s="63"/>
      <c r="B19" s="79"/>
    </row>
    <row r="23" spans="1:2" s="37" customFormat="1" ht="13" x14ac:dyDescent="0.3">
      <c r="B23" s="77"/>
    </row>
  </sheetData>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C00E24A-94C2-45B1-8AFB-ED990876CB50}">
          <x14:formula1>
            <xm:f>MENÚ!$D$8:$D$11</xm:f>
          </x14:formula1>
          <xm:sqref>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930E5-01BE-4C79-B286-603C7A4A3E52}">
  <dimension ref="A1:E23"/>
  <sheetViews>
    <sheetView showGridLines="0" topLeftCell="A4" zoomScale="120" zoomScaleNormal="120" workbookViewId="0">
      <selection activeCell="B6" sqref="B6"/>
    </sheetView>
  </sheetViews>
  <sheetFormatPr defaultColWidth="20.81640625" defaultRowHeight="12.5" x14ac:dyDescent="0.25"/>
  <cols>
    <col min="1" max="1" width="25.81640625" style="36" customWidth="1"/>
    <col min="2" max="2" width="31.54296875" style="76" customWidth="1"/>
    <col min="3" max="3" width="31.36328125" style="36" bestFit="1" customWidth="1"/>
    <col min="4" max="4" width="27" style="36" customWidth="1"/>
    <col min="5" max="5" width="23.36328125" style="36" customWidth="1"/>
    <col min="6" max="16384" width="20.81640625" style="36"/>
  </cols>
  <sheetData>
    <row r="1" spans="1:5" ht="13" x14ac:dyDescent="0.3">
      <c r="D1" s="37"/>
    </row>
    <row r="2" spans="1:5" ht="13" x14ac:dyDescent="0.3">
      <c r="D2" s="37"/>
    </row>
    <row r="3" spans="1:5" ht="13" x14ac:dyDescent="0.3">
      <c r="D3" s="37"/>
    </row>
    <row r="4" spans="1:5" s="37" customFormat="1" ht="13" x14ac:dyDescent="0.3">
      <c r="A4" s="37" t="s">
        <v>18</v>
      </c>
      <c r="B4" s="77"/>
    </row>
    <row r="5" spans="1:5" ht="13" x14ac:dyDescent="0.3">
      <c r="A5" s="36" t="s">
        <v>69</v>
      </c>
      <c r="D5" s="37"/>
    </row>
    <row r="6" spans="1:5" ht="13" x14ac:dyDescent="0.3">
      <c r="D6" s="37"/>
    </row>
    <row r="7" spans="1:5" s="66" customFormat="1" ht="13.5" thickBot="1" x14ac:dyDescent="0.35">
      <c r="A7" s="65" t="s">
        <v>19</v>
      </c>
      <c r="B7" s="78"/>
      <c r="C7" s="98" t="s">
        <v>65</v>
      </c>
      <c r="D7" s="98" t="s">
        <v>66</v>
      </c>
      <c r="E7" s="99" t="s">
        <v>67</v>
      </c>
    </row>
    <row r="8" spans="1:5" ht="13" customHeight="1" x14ac:dyDescent="0.25">
      <c r="A8" s="69" t="s">
        <v>41</v>
      </c>
      <c r="B8" s="149">
        <f>+'ABBOTT BUYER PERSONA'!B8</f>
        <v>0</v>
      </c>
      <c r="C8" s="134"/>
      <c r="D8" s="137"/>
      <c r="E8" s="140"/>
    </row>
    <row r="9" spans="1:5" ht="14.5" customHeight="1" x14ac:dyDescent="0.25">
      <c r="A9" s="69" t="s">
        <v>40</v>
      </c>
      <c r="B9" s="149">
        <f>+'ABBOTT BUYER PERSONA'!B9</f>
        <v>0</v>
      </c>
      <c r="C9" s="135"/>
      <c r="D9" s="138"/>
      <c r="E9" s="141"/>
    </row>
    <row r="10" spans="1:5" ht="14.5" customHeight="1" x14ac:dyDescent="0.25">
      <c r="A10" s="69" t="s">
        <v>39</v>
      </c>
      <c r="B10" s="149">
        <f>+'ABBOTT BUYER PERSONA'!B10</f>
        <v>0</v>
      </c>
      <c r="C10" s="135"/>
      <c r="D10" s="138"/>
      <c r="E10" s="141"/>
    </row>
    <row r="11" spans="1:5" ht="14.5" customHeight="1" x14ac:dyDescent="0.25">
      <c r="A11" s="69" t="s">
        <v>32</v>
      </c>
      <c r="B11" s="149">
        <f>+'ABBOTT BUYER PERSONA'!B11</f>
        <v>0</v>
      </c>
      <c r="C11" s="135"/>
      <c r="D11" s="138"/>
      <c r="E11" s="141"/>
    </row>
    <row r="12" spans="1:5" ht="14.5" customHeight="1" x14ac:dyDescent="0.25">
      <c r="A12" s="69" t="s">
        <v>33</v>
      </c>
      <c r="B12" s="149">
        <f>+'ABBOTT BUYER PERSONA'!B12</f>
        <v>0</v>
      </c>
      <c r="C12" s="135"/>
      <c r="D12" s="138"/>
      <c r="E12" s="141"/>
    </row>
    <row r="13" spans="1:5" ht="14.5" customHeight="1" x14ac:dyDescent="0.25">
      <c r="A13" s="60" t="s">
        <v>34</v>
      </c>
      <c r="B13" s="149">
        <f>+'ABBOTT BUYER PERSONA'!B13</f>
        <v>0</v>
      </c>
      <c r="C13" s="135"/>
      <c r="D13" s="138"/>
      <c r="E13" s="141"/>
    </row>
    <row r="14" spans="1:5" ht="14.5" customHeight="1" x14ac:dyDescent="0.25">
      <c r="A14" s="73" t="s">
        <v>35</v>
      </c>
      <c r="B14" s="149">
        <f>+'ABBOTT BUYER PERSONA'!B14</f>
        <v>0</v>
      </c>
      <c r="C14" s="135"/>
      <c r="D14" s="138"/>
      <c r="E14" s="141"/>
    </row>
    <row r="15" spans="1:5" ht="14.5" customHeight="1" x14ac:dyDescent="0.25">
      <c r="A15" s="60" t="s">
        <v>36</v>
      </c>
      <c r="B15" s="149">
        <f>+'ABBOTT BUYER PERSONA'!B15</f>
        <v>0</v>
      </c>
      <c r="C15" s="135"/>
      <c r="D15" s="138"/>
      <c r="E15" s="141"/>
    </row>
    <row r="16" spans="1:5" s="35" customFormat="1" ht="15" customHeight="1" thickBot="1" x14ac:dyDescent="0.3">
      <c r="A16" s="59" t="s">
        <v>37</v>
      </c>
      <c r="B16" s="149">
        <f>+'ABBOTT BUYER PERSONA'!B16</f>
        <v>0</v>
      </c>
      <c r="C16" s="136"/>
      <c r="D16" s="139"/>
      <c r="E16" s="142"/>
    </row>
    <row r="17" spans="1:2" ht="13" x14ac:dyDescent="0.3">
      <c r="A17" s="37"/>
      <c r="B17" s="77"/>
    </row>
    <row r="18" spans="1:2" s="63" customFormat="1" ht="13" x14ac:dyDescent="0.3">
      <c r="A18" s="122" t="s">
        <v>119</v>
      </c>
      <c r="B18" s="123" t="s">
        <v>23</v>
      </c>
    </row>
    <row r="19" spans="1:2" x14ac:dyDescent="0.25">
      <c r="A19" s="63"/>
      <c r="B19" s="79"/>
    </row>
    <row r="23" spans="1:2" s="37" customFormat="1" ht="13" x14ac:dyDescent="0.3">
      <c r="B23" s="77"/>
    </row>
  </sheetData>
  <mergeCells count="3">
    <mergeCell ref="C8:C16"/>
    <mergeCell ref="D8:D16"/>
    <mergeCell ref="E8:E1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3205FCA-05A7-49FB-927D-2439592E7B41}">
          <x14:formula1>
            <xm:f>MENÚ!$C$8:$C$12</xm:f>
          </x14:formula1>
          <xm:sqref>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CDA0A-5468-43F6-A658-E9CBA771C676}">
  <dimension ref="A4:H23"/>
  <sheetViews>
    <sheetView showGridLines="0" topLeftCell="A4" zoomScale="120" zoomScaleNormal="120" workbookViewId="0">
      <selection activeCell="B8" sqref="B8:B16"/>
    </sheetView>
  </sheetViews>
  <sheetFormatPr defaultColWidth="20.81640625" defaultRowHeight="12.5" x14ac:dyDescent="0.25"/>
  <cols>
    <col min="1" max="1" width="25.81640625" style="36" customWidth="1"/>
    <col min="2" max="2" width="31.54296875" style="76" customWidth="1"/>
    <col min="3" max="3" width="23.36328125" style="36" customWidth="1"/>
    <col min="4" max="4" width="20.81640625" style="36"/>
    <col min="5" max="5" width="19" style="36" bestFit="1" customWidth="1"/>
    <col min="6" max="6" width="22.6328125" style="36" bestFit="1" customWidth="1"/>
    <col min="7" max="16384" width="20.81640625" style="36"/>
  </cols>
  <sheetData>
    <row r="4" spans="1:8" s="37" customFormat="1" ht="13" x14ac:dyDescent="0.3">
      <c r="A4" s="37" t="s">
        <v>18</v>
      </c>
      <c r="B4" s="77"/>
    </row>
    <row r="5" spans="1:8" x14ac:dyDescent="0.25">
      <c r="A5" s="36" t="s">
        <v>70</v>
      </c>
    </row>
    <row r="7" spans="1:8" s="66" customFormat="1" ht="13.5" thickBot="1" x14ac:dyDescent="0.35">
      <c r="A7" s="65" t="s">
        <v>19</v>
      </c>
      <c r="B7" s="78"/>
      <c r="C7" s="99" t="s">
        <v>67</v>
      </c>
      <c r="D7" s="102" t="s">
        <v>90</v>
      </c>
      <c r="E7" s="102" t="s">
        <v>68</v>
      </c>
      <c r="F7" s="102"/>
      <c r="G7" s="102" t="s">
        <v>111</v>
      </c>
      <c r="H7" s="102"/>
    </row>
    <row r="8" spans="1:8" ht="13" x14ac:dyDescent="0.3">
      <c r="A8" s="69" t="s">
        <v>41</v>
      </c>
      <c r="B8" s="149">
        <f>+'ABBOTT SWEET SPOT'!B8</f>
        <v>0</v>
      </c>
      <c r="C8" s="143">
        <f>'ABBOTT SWEET SPOT'!$E$8</f>
        <v>0</v>
      </c>
      <c r="D8" s="129"/>
      <c r="E8" s="112"/>
      <c r="F8" s="112"/>
    </row>
    <row r="9" spans="1:8" ht="14.5" customHeight="1" x14ac:dyDescent="0.3">
      <c r="A9" s="69" t="s">
        <v>40</v>
      </c>
      <c r="B9" s="149">
        <f>+'ABBOTT SWEET SPOT'!B9</f>
        <v>0</v>
      </c>
      <c r="C9" s="144"/>
      <c r="D9" s="122" t="s">
        <v>82</v>
      </c>
      <c r="E9" s="110"/>
      <c r="F9" s="110"/>
      <c r="G9" s="121" t="s">
        <v>117</v>
      </c>
      <c r="H9" s="110"/>
    </row>
    <row r="10" spans="1:8" ht="14.5" customHeight="1" x14ac:dyDescent="0.3">
      <c r="A10" s="69" t="s">
        <v>39</v>
      </c>
      <c r="B10" s="149">
        <f>+'ABBOTT SWEET SPOT'!B10</f>
        <v>0</v>
      </c>
      <c r="C10" s="144"/>
      <c r="D10" s="122" t="s">
        <v>83</v>
      </c>
      <c r="E10" s="110"/>
      <c r="F10" s="110"/>
      <c r="G10" s="121" t="s">
        <v>118</v>
      </c>
      <c r="H10" s="110"/>
    </row>
    <row r="11" spans="1:8" ht="14.5" customHeight="1" x14ac:dyDescent="0.3">
      <c r="A11" s="69" t="s">
        <v>32</v>
      </c>
      <c r="B11" s="149">
        <f>+'ABBOTT SWEET SPOT'!B11</f>
        <v>0</v>
      </c>
      <c r="C11" s="144"/>
      <c r="D11" s="122" t="s">
        <v>84</v>
      </c>
      <c r="E11" s="110"/>
      <c r="F11" s="110"/>
      <c r="G11" s="110"/>
      <c r="H11" s="110"/>
    </row>
    <row r="12" spans="1:8" ht="14.5" customHeight="1" x14ac:dyDescent="0.3">
      <c r="A12" s="69" t="s">
        <v>33</v>
      </c>
      <c r="B12" s="149">
        <f>+'ABBOTT SWEET SPOT'!B12</f>
        <v>0</v>
      </c>
      <c r="C12" s="144"/>
      <c r="D12" s="122" t="s">
        <v>85</v>
      </c>
      <c r="E12" s="110"/>
      <c r="F12" s="110"/>
      <c r="G12" s="110"/>
      <c r="H12" s="110"/>
    </row>
    <row r="13" spans="1:8" ht="14.5" customHeight="1" x14ac:dyDescent="0.3">
      <c r="A13" s="60" t="s">
        <v>34</v>
      </c>
      <c r="B13" s="149">
        <f>+'ABBOTT SWEET SPOT'!B13</f>
        <v>0</v>
      </c>
      <c r="C13" s="144"/>
      <c r="D13" s="122" t="s">
        <v>86</v>
      </c>
      <c r="E13" s="110"/>
      <c r="F13" s="110"/>
      <c r="G13" s="121" t="s">
        <v>116</v>
      </c>
      <c r="H13" s="110"/>
    </row>
    <row r="14" spans="1:8" ht="14.5" customHeight="1" x14ac:dyDescent="0.3">
      <c r="A14" s="73" t="s">
        <v>35</v>
      </c>
      <c r="B14" s="149">
        <f>+'ABBOTT SWEET SPOT'!B14</f>
        <v>0</v>
      </c>
      <c r="C14" s="144"/>
      <c r="D14" s="122" t="s">
        <v>87</v>
      </c>
      <c r="E14" s="110"/>
      <c r="F14" s="110"/>
      <c r="G14" s="121" t="s">
        <v>115</v>
      </c>
      <c r="H14" s="110"/>
    </row>
    <row r="15" spans="1:8" ht="14.5" customHeight="1" x14ac:dyDescent="0.3">
      <c r="A15" s="60" t="s">
        <v>36</v>
      </c>
      <c r="B15" s="149">
        <f>+'ABBOTT SWEET SPOT'!B15</f>
        <v>0</v>
      </c>
      <c r="C15" s="144"/>
      <c r="D15" s="122" t="s">
        <v>88</v>
      </c>
      <c r="E15" s="110"/>
      <c r="F15" s="110"/>
      <c r="G15" s="121" t="s">
        <v>114</v>
      </c>
      <c r="H15" s="110"/>
    </row>
    <row r="16" spans="1:8" s="35" customFormat="1" ht="15" customHeight="1" thickBot="1" x14ac:dyDescent="0.35">
      <c r="A16" s="59" t="s">
        <v>37</v>
      </c>
      <c r="B16" s="149">
        <f>+'ABBOTT SWEET SPOT'!B16</f>
        <v>0</v>
      </c>
      <c r="C16" s="145"/>
      <c r="D16" s="130" t="s">
        <v>89</v>
      </c>
      <c r="E16" s="111"/>
      <c r="F16" s="111"/>
      <c r="G16" s="111" t="s">
        <v>113</v>
      </c>
      <c r="H16" s="111"/>
    </row>
    <row r="17" spans="1:2" ht="13" x14ac:dyDescent="0.3">
      <c r="A17" s="37"/>
      <c r="B17" s="77"/>
    </row>
    <row r="18" spans="1:2" s="63" customFormat="1" ht="13" x14ac:dyDescent="0.3">
      <c r="A18" s="122" t="str">
        <f>+'ABBOTT SWEET SPOT'!A18</f>
        <v>ETAPA DEL JOURNEY</v>
      </c>
      <c r="B18" s="76" t="str">
        <f>+'ABBOTT SWEET SPOT'!B18</f>
        <v>INTEREST</v>
      </c>
    </row>
    <row r="19" spans="1:2" x14ac:dyDescent="0.25">
      <c r="A19" s="63"/>
      <c r="B19" s="79"/>
    </row>
    <row r="23" spans="1:2" s="37" customFormat="1" ht="13" x14ac:dyDescent="0.3">
      <c r="B23" s="77"/>
    </row>
  </sheetData>
  <mergeCells count="1">
    <mergeCell ref="C8:C16"/>
  </mergeCells>
  <phoneticPr fontId="9"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D49C161-0E6E-45DA-B6A9-4562F04CB221}">
          <x14:formula1>
            <xm:f>MENÚ!$A$8:$A$18</xm:f>
          </x14:formula1>
          <xm:sqref>D8</xm:sqref>
        </x14:dataValidation>
        <x14:dataValidation type="list" allowBlank="1" showInputMessage="1" showErrorMessage="1" xr:uid="{A5652E5A-3307-4E47-86BF-500FA38A4E79}">
          <x14:formula1>
            <xm:f>MENÚ!$B$8:$B$18</xm:f>
          </x14:formula1>
          <xm:sqref>E9:E16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BFEC-00BA-4EE6-AB75-6E3687144BE3}">
  <dimension ref="A4:H23"/>
  <sheetViews>
    <sheetView showGridLines="0" topLeftCell="C4" zoomScale="120" zoomScaleNormal="120" workbookViewId="0">
      <selection activeCell="E9" sqref="E9"/>
    </sheetView>
  </sheetViews>
  <sheetFormatPr defaultColWidth="20.81640625" defaultRowHeight="12.5" x14ac:dyDescent="0.25"/>
  <cols>
    <col min="1" max="1" width="25.81640625" style="36" hidden="1" customWidth="1"/>
    <col min="2" max="2" width="31.54296875" style="76" hidden="1" customWidth="1"/>
    <col min="3" max="3" width="23.36328125" style="36" customWidth="1"/>
    <col min="4" max="4" width="12.26953125" style="36" bestFit="1" customWidth="1"/>
    <col min="5" max="5" width="9.453125" style="36" customWidth="1"/>
    <col min="6" max="6" width="20.81640625" style="36"/>
    <col min="7" max="7" width="49.453125" style="36" bestFit="1" customWidth="1"/>
    <col min="8" max="8" width="27.453125" style="36" customWidth="1"/>
    <col min="9" max="16384" width="20.81640625" style="36"/>
  </cols>
  <sheetData>
    <row r="4" spans="1:8" s="37" customFormat="1" ht="13" x14ac:dyDescent="0.3">
      <c r="A4" s="37" t="s">
        <v>18</v>
      </c>
      <c r="B4" s="77"/>
      <c r="C4" s="37" t="s">
        <v>18</v>
      </c>
    </row>
    <row r="5" spans="1:8" x14ac:dyDescent="0.25">
      <c r="A5" s="36" t="s">
        <v>71</v>
      </c>
      <c r="C5" s="36" t="s">
        <v>71</v>
      </c>
    </row>
    <row r="7" spans="1:8" s="66" customFormat="1" ht="13" x14ac:dyDescent="0.3">
      <c r="A7" s="65" t="s">
        <v>19</v>
      </c>
      <c r="B7" s="78"/>
      <c r="C7" s="99" t="s">
        <v>67</v>
      </c>
      <c r="D7" s="98" t="s">
        <v>90</v>
      </c>
      <c r="E7" s="98" t="s">
        <v>68</v>
      </c>
      <c r="F7" s="102" t="s">
        <v>75</v>
      </c>
      <c r="G7" s="102" t="s">
        <v>76</v>
      </c>
      <c r="H7" s="102" t="s">
        <v>128</v>
      </c>
    </row>
    <row r="8" spans="1:8" ht="13" x14ac:dyDescent="0.25">
      <c r="A8" s="69" t="s">
        <v>41</v>
      </c>
      <c r="B8" s="100">
        <f>+'ABBOTT BUYER PERSONA'!B8</f>
        <v>0</v>
      </c>
      <c r="C8" s="146">
        <f>'EXPERIENCIA DE CONTENIDOS'!$C$8</f>
        <v>0</v>
      </c>
      <c r="D8" s="107">
        <f>+'EXPERIENCIA DE CONTENIDOS'!D8</f>
        <v>0</v>
      </c>
      <c r="E8" s="104">
        <f>+'EXPERIENCIA DE CONTENIDOS'!E9</f>
        <v>0</v>
      </c>
      <c r="F8" s="124" t="s">
        <v>77</v>
      </c>
      <c r="G8" s="109"/>
      <c r="H8" s="109"/>
    </row>
    <row r="9" spans="1:8" ht="13" x14ac:dyDescent="0.25">
      <c r="A9" s="69" t="s">
        <v>40</v>
      </c>
      <c r="B9" s="101">
        <f>+'ABBOTT BUYER PERSONA'!B9</f>
        <v>0</v>
      </c>
      <c r="C9" s="147"/>
      <c r="D9" s="107"/>
      <c r="E9" s="105"/>
      <c r="F9" s="125" t="s">
        <v>78</v>
      </c>
      <c r="G9" s="131"/>
      <c r="H9" s="109"/>
    </row>
    <row r="10" spans="1:8" ht="13" x14ac:dyDescent="0.3">
      <c r="A10" s="69" t="s">
        <v>39</v>
      </c>
      <c r="B10" s="101">
        <f>+'ABBOTT BUYER PERSONA'!B10</f>
        <v>0</v>
      </c>
      <c r="C10" s="147"/>
      <c r="D10" s="107"/>
      <c r="E10" s="105"/>
      <c r="F10" s="125" t="s">
        <v>79</v>
      </c>
      <c r="G10" s="133"/>
      <c r="H10" s="109"/>
    </row>
    <row r="11" spans="1:8" ht="13" x14ac:dyDescent="0.25">
      <c r="A11" s="69" t="s">
        <v>32</v>
      </c>
      <c r="B11" s="101">
        <f>+'ABBOTT BUYER PERSONA'!B11</f>
        <v>0</v>
      </c>
      <c r="C11" s="147"/>
      <c r="D11" s="107"/>
      <c r="E11" s="105"/>
      <c r="F11" s="125" t="s">
        <v>80</v>
      </c>
      <c r="G11" s="131"/>
      <c r="H11" s="109"/>
    </row>
    <row r="12" spans="1:8" ht="13" x14ac:dyDescent="0.25">
      <c r="A12" s="69" t="s">
        <v>33</v>
      </c>
      <c r="B12" s="101">
        <f>+'ABBOTT BUYER PERSONA'!B12</f>
        <v>0</v>
      </c>
      <c r="C12" s="147"/>
      <c r="D12" s="107"/>
      <c r="E12" s="105"/>
      <c r="F12" s="126"/>
      <c r="G12" s="132"/>
      <c r="H12" s="109"/>
    </row>
    <row r="13" spans="1:8" ht="14.5" customHeight="1" x14ac:dyDescent="0.25">
      <c r="A13" s="60" t="s">
        <v>34</v>
      </c>
      <c r="B13" s="101">
        <f>+'ABBOTT BUYER PERSONA'!B13</f>
        <v>0</v>
      </c>
      <c r="C13" s="147"/>
      <c r="D13" s="107"/>
      <c r="E13" s="105"/>
      <c r="F13" s="126"/>
      <c r="G13" s="109"/>
      <c r="H13" s="109"/>
    </row>
    <row r="14" spans="1:8" ht="14.5" customHeight="1" x14ac:dyDescent="0.25">
      <c r="A14" s="73" t="s">
        <v>35</v>
      </c>
      <c r="B14" s="101">
        <f>+'ABBOTT BUYER PERSONA'!B14</f>
        <v>0</v>
      </c>
      <c r="C14" s="147"/>
      <c r="D14" s="107"/>
      <c r="E14" s="105"/>
      <c r="F14" s="126"/>
      <c r="G14" s="110"/>
      <c r="H14" s="109"/>
    </row>
    <row r="15" spans="1:8" ht="14.5" customHeight="1" x14ac:dyDescent="0.25">
      <c r="A15" s="60" t="s">
        <v>36</v>
      </c>
      <c r="B15" s="101">
        <f>+'ABBOTT BUYER PERSONA'!B15</f>
        <v>0</v>
      </c>
      <c r="C15" s="147"/>
      <c r="D15" s="107"/>
      <c r="E15" s="105"/>
      <c r="F15" s="126"/>
      <c r="G15" s="109"/>
      <c r="H15" s="109"/>
    </row>
    <row r="16" spans="1:8" s="35" customFormat="1" ht="15" customHeight="1" thickBot="1" x14ac:dyDescent="0.3">
      <c r="A16" s="59" t="s">
        <v>37</v>
      </c>
      <c r="B16" s="103">
        <f>+'ABBOTT BUYER PERSONA'!B16</f>
        <v>0</v>
      </c>
      <c r="C16" s="148"/>
      <c r="D16" s="108"/>
      <c r="E16" s="127"/>
      <c r="F16" s="106" t="s">
        <v>81</v>
      </c>
      <c r="G16" s="128"/>
      <c r="H16" s="128"/>
    </row>
    <row r="17" spans="1:4" ht="13" x14ac:dyDescent="0.3">
      <c r="A17" s="37"/>
      <c r="B17" s="77"/>
    </row>
    <row r="18" spans="1:4" s="63" customFormat="1" ht="13" x14ac:dyDescent="0.3">
      <c r="A18" s="36"/>
      <c r="B18" s="76"/>
      <c r="C18" s="122" t="str">
        <f>+'EXPERIENCIA DE CONTENIDOS'!A18</f>
        <v>ETAPA DEL JOURNEY</v>
      </c>
      <c r="D18" s="76" t="str">
        <f>+'EXPERIENCIA DE CONTENIDOS'!B18</f>
        <v>INTEREST</v>
      </c>
    </row>
    <row r="19" spans="1:4" x14ac:dyDescent="0.25">
      <c r="A19" s="63"/>
      <c r="B19" s="79"/>
    </row>
    <row r="23" spans="1:4" s="37" customFormat="1" ht="13" x14ac:dyDescent="0.3">
      <c r="B23" s="77"/>
    </row>
  </sheetData>
  <mergeCells count="1">
    <mergeCell ref="C8:C16"/>
  </mergeCells>
  <phoneticPr fontId="9"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250D8-ED62-4031-893B-E3089798D9FD}">
  <dimension ref="A4:D25"/>
  <sheetViews>
    <sheetView showGridLines="0" topLeftCell="A4" zoomScale="120" zoomScaleNormal="120" workbookViewId="0">
      <selection activeCell="D16" sqref="D16"/>
    </sheetView>
  </sheetViews>
  <sheetFormatPr defaultColWidth="20.81640625" defaultRowHeight="12.5" x14ac:dyDescent="0.25"/>
  <cols>
    <col min="1" max="2" width="25.81640625" style="36" customWidth="1"/>
    <col min="3" max="4" width="31.54296875" style="76" customWidth="1"/>
    <col min="5" max="16384" width="20.81640625" style="36"/>
  </cols>
  <sheetData>
    <row r="4" spans="1:4" s="37" customFormat="1" ht="13" x14ac:dyDescent="0.3">
      <c r="A4" s="37" t="s">
        <v>18</v>
      </c>
      <c r="C4" s="77"/>
      <c r="D4" s="77"/>
    </row>
    <row r="5" spans="1:4" x14ac:dyDescent="0.25">
      <c r="A5" s="36" t="s">
        <v>72</v>
      </c>
    </row>
    <row r="7" spans="1:4" s="66" customFormat="1" ht="13" x14ac:dyDescent="0.3">
      <c r="A7" s="65" t="s">
        <v>110</v>
      </c>
      <c r="B7" s="65" t="s">
        <v>68</v>
      </c>
      <c r="C7" s="78" t="s">
        <v>120</v>
      </c>
      <c r="D7" s="78" t="s">
        <v>123</v>
      </c>
    </row>
    <row r="8" spans="1:4" x14ac:dyDescent="0.25">
      <c r="A8" s="93" t="s">
        <v>73</v>
      </c>
      <c r="B8" s="93" t="s">
        <v>102</v>
      </c>
      <c r="C8" s="93" t="s">
        <v>21</v>
      </c>
      <c r="D8" s="93" t="s">
        <v>127</v>
      </c>
    </row>
    <row r="9" spans="1:4" ht="14.5" customHeight="1" x14ac:dyDescent="0.25">
      <c r="A9" s="93" t="s">
        <v>74</v>
      </c>
      <c r="B9" s="93" t="s">
        <v>92</v>
      </c>
      <c r="C9" s="93" t="s">
        <v>23</v>
      </c>
      <c r="D9" s="93" t="s">
        <v>126</v>
      </c>
    </row>
    <row r="10" spans="1:4" ht="14.5" customHeight="1" x14ac:dyDescent="0.25">
      <c r="A10" s="93" t="s">
        <v>91</v>
      </c>
      <c r="B10" s="93" t="s">
        <v>99</v>
      </c>
      <c r="C10" s="93" t="s">
        <v>121</v>
      </c>
      <c r="D10" s="93" t="s">
        <v>125</v>
      </c>
    </row>
    <row r="11" spans="1:4" ht="14.5" customHeight="1" x14ac:dyDescent="0.25">
      <c r="A11" s="118" t="s">
        <v>100</v>
      </c>
      <c r="B11" s="93" t="s">
        <v>101</v>
      </c>
      <c r="C11" s="93" t="s">
        <v>122</v>
      </c>
      <c r="D11" s="93" t="s">
        <v>124</v>
      </c>
    </row>
    <row r="12" spans="1:4" ht="14.5" customHeight="1" x14ac:dyDescent="0.25">
      <c r="A12" s="119" t="s">
        <v>103</v>
      </c>
      <c r="B12" s="93" t="s">
        <v>93</v>
      </c>
      <c r="C12" s="93" t="s">
        <v>25</v>
      </c>
      <c r="D12" s="113"/>
    </row>
    <row r="13" spans="1:4" ht="14.5" customHeight="1" x14ac:dyDescent="0.25">
      <c r="A13" s="118" t="s">
        <v>104</v>
      </c>
      <c r="B13" s="93" t="s">
        <v>94</v>
      </c>
      <c r="C13" s="113"/>
      <c r="D13" s="113"/>
    </row>
    <row r="14" spans="1:4" ht="14.5" customHeight="1" x14ac:dyDescent="0.25">
      <c r="A14" s="116" t="s">
        <v>105</v>
      </c>
      <c r="B14" s="93" t="s">
        <v>95</v>
      </c>
      <c r="C14" s="113"/>
      <c r="D14" s="113"/>
    </row>
    <row r="15" spans="1:4" ht="14.5" customHeight="1" x14ac:dyDescent="0.25">
      <c r="A15" s="36" t="s">
        <v>107</v>
      </c>
      <c r="B15" s="93" t="s">
        <v>96</v>
      </c>
      <c r="C15" s="113"/>
      <c r="D15" s="113"/>
    </row>
    <row r="16" spans="1:4" ht="14.5" customHeight="1" x14ac:dyDescent="0.25">
      <c r="A16" s="120" t="s">
        <v>106</v>
      </c>
      <c r="B16" s="115" t="s">
        <v>97</v>
      </c>
      <c r="C16" s="113"/>
      <c r="D16" s="113"/>
    </row>
    <row r="17" spans="1:4" ht="14.5" customHeight="1" x14ac:dyDescent="0.25">
      <c r="A17" s="115" t="s">
        <v>108</v>
      </c>
      <c r="B17" s="115" t="s">
        <v>98</v>
      </c>
      <c r="C17" s="113"/>
      <c r="D17" s="113"/>
    </row>
    <row r="18" spans="1:4" s="35" customFormat="1" ht="15" customHeight="1" thickBot="1" x14ac:dyDescent="0.3">
      <c r="A18" s="117" t="s">
        <v>109</v>
      </c>
      <c r="B18" s="117" t="s">
        <v>112</v>
      </c>
      <c r="C18" s="114"/>
      <c r="D18" s="114"/>
    </row>
    <row r="19" spans="1:4" ht="13" x14ac:dyDescent="0.3">
      <c r="A19" s="37"/>
      <c r="B19" s="37"/>
      <c r="C19" s="77"/>
      <c r="D19" s="77"/>
    </row>
    <row r="20" spans="1:4" s="63" customFormat="1" x14ac:dyDescent="0.25">
      <c r="A20" s="36"/>
      <c r="B20" s="36"/>
      <c r="C20" s="76"/>
      <c r="D20" s="76"/>
    </row>
    <row r="21" spans="1:4" x14ac:dyDescent="0.25">
      <c r="A21" s="63"/>
      <c r="B21" s="63"/>
      <c r="C21" s="79"/>
      <c r="D21" s="79"/>
    </row>
    <row r="25" spans="1:4" s="37" customFormat="1" ht="13" x14ac:dyDescent="0.3">
      <c r="C25" s="77"/>
      <c r="D25" s="77"/>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F13"/>
  <sheetViews>
    <sheetView showGridLines="0" zoomScale="120" zoomScaleNormal="120" workbookViewId="0"/>
  </sheetViews>
  <sheetFormatPr defaultColWidth="20.81640625" defaultRowHeight="13" x14ac:dyDescent="0.3"/>
  <cols>
    <col min="1" max="1" width="25.81640625" style="5" customWidth="1"/>
    <col min="2" max="3" width="30.81640625" style="5" customWidth="1"/>
    <col min="4" max="4" width="30.81640625" style="11" customWidth="1"/>
    <col min="5" max="6" width="30.81640625" style="5" customWidth="1"/>
    <col min="7" max="16384" width="20.81640625" style="5"/>
  </cols>
  <sheetData>
    <row r="4" spans="1:6" s="11" customFormat="1" x14ac:dyDescent="0.3">
      <c r="A4" s="11" t="s">
        <v>18</v>
      </c>
    </row>
    <row r="5" spans="1:6" x14ac:dyDescent="0.3">
      <c r="A5" s="5" t="s">
        <v>38</v>
      </c>
    </row>
    <row r="7" spans="1:6" s="83" customFormat="1" x14ac:dyDescent="0.3">
      <c r="A7" s="82" t="s">
        <v>30</v>
      </c>
      <c r="B7" s="82" t="s">
        <v>21</v>
      </c>
      <c r="C7" s="82" t="s">
        <v>23</v>
      </c>
      <c r="D7" s="82" t="s">
        <v>22</v>
      </c>
      <c r="E7" s="82" t="s">
        <v>24</v>
      </c>
      <c r="F7" s="82" t="s">
        <v>25</v>
      </c>
    </row>
    <row r="8" spans="1:6" s="85" customFormat="1" x14ac:dyDescent="0.25">
      <c r="A8" s="84" t="s">
        <v>20</v>
      </c>
      <c r="B8" s="90"/>
      <c r="C8" s="90"/>
      <c r="D8" s="90"/>
      <c r="E8" s="90"/>
      <c r="F8" s="90"/>
    </row>
    <row r="9" spans="1:6" s="87" customFormat="1" x14ac:dyDescent="0.35">
      <c r="A9" s="86" t="s">
        <v>26</v>
      </c>
      <c r="B9" s="91"/>
      <c r="C9" s="91"/>
      <c r="D9" s="91"/>
      <c r="E9" s="91"/>
      <c r="F9" s="91"/>
    </row>
    <row r="10" spans="1:6" s="87" customFormat="1" x14ac:dyDescent="0.35">
      <c r="A10" s="86" t="s">
        <v>27</v>
      </c>
      <c r="B10" s="91"/>
      <c r="C10" s="91"/>
      <c r="D10" s="91"/>
      <c r="E10" s="91"/>
      <c r="F10" s="91"/>
    </row>
    <row r="11" spans="1:6" s="87" customFormat="1" x14ac:dyDescent="0.35">
      <c r="A11" s="86" t="s">
        <v>28</v>
      </c>
      <c r="B11" s="91"/>
      <c r="C11" s="91"/>
      <c r="D11" s="91"/>
      <c r="E11" s="91"/>
      <c r="F11" s="91"/>
    </row>
    <row r="12" spans="1:6" s="87" customFormat="1" x14ac:dyDescent="0.35">
      <c r="A12" s="86" t="s">
        <v>29</v>
      </c>
      <c r="B12" s="91"/>
      <c r="C12" s="91"/>
      <c r="D12" s="91"/>
      <c r="E12" s="91"/>
      <c r="F12" s="91"/>
    </row>
    <row r="13" spans="1:6" s="89" customFormat="1" ht="13.5" thickBot="1" x14ac:dyDescent="0.4">
      <c r="A13" s="88" t="s">
        <v>31</v>
      </c>
      <c r="B13" s="92"/>
      <c r="C13" s="92"/>
      <c r="D13" s="92"/>
      <c r="E13" s="92"/>
      <c r="F13" s="92"/>
    </row>
  </sheetData>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D26"/>
  <sheetViews>
    <sheetView showGridLines="0" topLeftCell="A7" zoomScaleNormal="100" workbookViewId="0">
      <selection activeCell="D21" sqref="D21"/>
    </sheetView>
  </sheetViews>
  <sheetFormatPr defaultColWidth="10.54296875" defaultRowHeight="13" x14ac:dyDescent="0.3"/>
  <cols>
    <col min="1" max="1" width="10.54296875" style="1"/>
    <col min="2" max="2" width="40.54296875" style="1" customWidth="1"/>
    <col min="3" max="3" width="20.54296875" style="1" customWidth="1"/>
    <col min="4" max="4" width="20.54296875" style="2" customWidth="1"/>
    <col min="5" max="16384" width="10.54296875" style="1"/>
  </cols>
  <sheetData>
    <row r="4" spans="1:4" s="2" customFormat="1" x14ac:dyDescent="0.3">
      <c r="A4" s="2" t="e">
        <f>+'EL EMBAJADOR DEL MUNDO'!#REF!</f>
        <v>#REF!</v>
      </c>
    </row>
    <row r="5" spans="1:4" x14ac:dyDescent="0.3">
      <c r="A5" s="1" t="s">
        <v>0</v>
      </c>
    </row>
    <row r="7" spans="1:4" s="20" customFormat="1" x14ac:dyDescent="0.3">
      <c r="B7" s="20" t="s">
        <v>2</v>
      </c>
      <c r="C7" s="21" t="s">
        <v>3</v>
      </c>
      <c r="D7" s="22" t="s">
        <v>1</v>
      </c>
    </row>
    <row r="8" spans="1:4" x14ac:dyDescent="0.3">
      <c r="A8" s="15" t="s">
        <v>10</v>
      </c>
      <c r="B8" s="51"/>
      <c r="C8" s="4" t="s">
        <v>7</v>
      </c>
      <c r="D8" s="56">
        <v>1</v>
      </c>
    </row>
    <row r="9" spans="1:4" x14ac:dyDescent="0.3">
      <c r="A9" s="16">
        <v>1</v>
      </c>
      <c r="B9" s="52"/>
      <c r="C9" s="54">
        <v>1</v>
      </c>
      <c r="D9" s="8">
        <f>+D8/C9</f>
        <v>1</v>
      </c>
    </row>
    <row r="10" spans="1:4" x14ac:dyDescent="0.3">
      <c r="A10" s="16">
        <f>+A9+1</f>
        <v>2</v>
      </c>
      <c r="B10" s="52"/>
      <c r="C10" s="54">
        <v>1</v>
      </c>
      <c r="D10" s="8">
        <f>+D9/C10</f>
        <v>1</v>
      </c>
    </row>
    <row r="11" spans="1:4" x14ac:dyDescent="0.3">
      <c r="A11" s="16">
        <f t="shared" ref="A11:A13" si="0">+A10+1</f>
        <v>3</v>
      </c>
      <c r="B11" s="52"/>
      <c r="C11" s="54">
        <v>1</v>
      </c>
      <c r="D11" s="8">
        <f t="shared" ref="D11:D13" si="1">+D10/C11</f>
        <v>1</v>
      </c>
    </row>
    <row r="12" spans="1:4" x14ac:dyDescent="0.3">
      <c r="A12" s="16">
        <f t="shared" si="0"/>
        <v>4</v>
      </c>
      <c r="B12" s="52"/>
      <c r="C12" s="54">
        <v>1</v>
      </c>
      <c r="D12" s="8">
        <f t="shared" si="1"/>
        <v>1</v>
      </c>
    </row>
    <row r="13" spans="1:4" x14ac:dyDescent="0.3">
      <c r="A13" s="16">
        <f t="shared" si="0"/>
        <v>5</v>
      </c>
      <c r="B13" s="52"/>
      <c r="C13" s="54">
        <v>1</v>
      </c>
      <c r="D13" s="8">
        <f t="shared" si="1"/>
        <v>1</v>
      </c>
    </row>
    <row r="14" spans="1:4" s="3" customFormat="1" ht="13.5" thickBot="1" x14ac:dyDescent="0.35">
      <c r="A14" s="17" t="s">
        <v>11</v>
      </c>
      <c r="B14" s="53"/>
      <c r="C14" s="55">
        <v>1</v>
      </c>
      <c r="D14" s="9">
        <f>+D13/C14</f>
        <v>1</v>
      </c>
    </row>
    <row r="16" spans="1:4" s="20" customFormat="1" x14ac:dyDescent="0.3">
      <c r="B16" s="20" t="s">
        <v>4</v>
      </c>
      <c r="C16" s="21"/>
      <c r="D16" s="22" t="s">
        <v>5</v>
      </c>
    </row>
    <row r="17" spans="2:4" s="3" customFormat="1" ht="13.5" thickBot="1" x14ac:dyDescent="0.35">
      <c r="B17" s="3">
        <f>+B14</f>
        <v>0</v>
      </c>
      <c r="D17" s="57">
        <v>1</v>
      </c>
    </row>
    <row r="18" spans="2:4" s="2" customFormat="1" x14ac:dyDescent="0.3">
      <c r="B18" s="2" t="s">
        <v>6</v>
      </c>
      <c r="D18" s="49">
        <f>+D17/D14</f>
        <v>1</v>
      </c>
    </row>
    <row r="19" spans="2:4" s="5" customFormat="1" x14ac:dyDescent="0.3">
      <c r="D19" s="11"/>
    </row>
    <row r="20" spans="2:4" s="20" customFormat="1" x14ac:dyDescent="0.3">
      <c r="B20" s="20" t="s">
        <v>9</v>
      </c>
      <c r="C20" s="21"/>
      <c r="D20" s="22"/>
    </row>
    <row r="21" spans="2:4" s="5" customFormat="1" x14ac:dyDescent="0.3">
      <c r="B21" s="5" t="s">
        <v>8</v>
      </c>
      <c r="D21" s="58">
        <v>1</v>
      </c>
    </row>
    <row r="22" spans="2:4" s="5" customFormat="1" x14ac:dyDescent="0.3">
      <c r="B22" s="5" t="s">
        <v>12</v>
      </c>
      <c r="C22" s="6"/>
      <c r="D22" s="13">
        <f>+D21/D14</f>
        <v>1</v>
      </c>
    </row>
    <row r="23" spans="2:4" s="3" customFormat="1" ht="13.5" thickBot="1" x14ac:dyDescent="0.35">
      <c r="B23" s="3" t="s">
        <v>13</v>
      </c>
      <c r="D23" s="14">
        <f>+D22*D17</f>
        <v>1</v>
      </c>
    </row>
    <row r="24" spans="2:4" s="5" customFormat="1" x14ac:dyDescent="0.3">
      <c r="D24" s="11"/>
    </row>
    <row r="25" spans="2:4" s="5" customFormat="1" x14ac:dyDescent="0.3">
      <c r="D25" s="11"/>
    </row>
    <row r="26" spans="2:4" s="5" customFormat="1" x14ac:dyDescent="0.3">
      <c r="D26" s="11"/>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BUYER PERSONA</vt:lpstr>
      <vt:lpstr>EL EMBAJADOR DEL MUNDO</vt:lpstr>
      <vt:lpstr>ABBOTT BUYER PERSONA</vt:lpstr>
      <vt:lpstr>ABBOTT SWEET SPOT</vt:lpstr>
      <vt:lpstr>EXPERIENCIA DE CONTENIDOS</vt:lpstr>
      <vt:lpstr>CONTENIDO #1</vt:lpstr>
      <vt:lpstr>MENÚ</vt:lpstr>
      <vt:lpstr>CUSTOMER JOURNEY</vt:lpstr>
      <vt:lpstr>AD PRODUCTO</vt:lpstr>
      <vt:lpstr>AD RETARGETING</vt:lpstr>
      <vt:lpstr>AD SALE OPTIMIZACIÓN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dc:creator>
  <cp:lastModifiedBy>margarita calderon</cp:lastModifiedBy>
  <dcterms:created xsi:type="dcterms:W3CDTF">2015-06-24T18:10:20Z</dcterms:created>
  <dcterms:modified xsi:type="dcterms:W3CDTF">2022-06-30T13:58:02Z</dcterms:modified>
</cp:coreProperties>
</file>